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2"/>
  </bookViews>
  <sheets>
    <sheet name="índice" sheetId="1" r:id="rId1"/>
    <sheet name="previsiones" sheetId="2" r:id="rId2"/>
    <sheet name="ajustes" sheetId="3" r:id="rId3"/>
    <sheet name="declaraciones" sheetId="4" r:id="rId4"/>
  </sheets>
  <definedNames>
    <definedName name="_xlnm.Print_Area" localSheetId="0">'índice'!$A$1:$O$21</definedName>
    <definedName name="Cuadro_A1">'previsiones'!$B$8:$Y$12</definedName>
    <definedName name="Cuadro_A2">'previsiones'!$B$19:$U$23</definedName>
    <definedName name="Cuadro_A3">'previsiones'!$B$30:$U$41</definedName>
    <definedName name="Cuadro_A4">'previsiones'!$B$46:$U$68</definedName>
    <definedName name="Cuadro_B1">'ajustes'!$B$8:$V$14</definedName>
    <definedName name="Cuadro_B2">'ajustes'!$B$19:$V$35</definedName>
    <definedName name="Cuadro_B3">'ajustes'!$B$40:$V$45</definedName>
    <definedName name="Cuadro_B4">'ajustes'!$B$58:$U$130</definedName>
    <definedName name="Excel_BuiltIn_Print_Area" localSheetId="0">'índice'!$A$1:$O$21</definedName>
  </definedNames>
  <calcPr fullCalcOnLoad="1"/>
</workbook>
</file>

<file path=xl/sharedStrings.xml><?xml version="1.0" encoding="utf-8"?>
<sst xmlns="http://schemas.openxmlformats.org/spreadsheetml/2006/main" count="220" uniqueCount="158">
  <si>
    <t>(Denominación)</t>
  </si>
  <si>
    <t>PLAN DE AJUSTE DE LA ENTIDAD LOCAL:</t>
  </si>
  <si>
    <t>AYUNTAMIENTO DE PALOMARES DEL RIO</t>
  </si>
  <si>
    <t>Ir a……</t>
  </si>
  <si>
    <t>A) SITUACIÓN ACTUAL Y PREVISIONES</t>
  </si>
  <si>
    <t>B) AJUSTES PROPUESTOS EN EL PLAN</t>
  </si>
  <si>
    <t>C) DECLARACIONES</t>
  </si>
  <si>
    <t>Antes de enviar el plan de ajuste compruebe que se han cumplimentado correctamente las tres hojas que contiene.</t>
  </si>
  <si>
    <t>Recuerde que los importes se expresarán en miles de euros</t>
  </si>
  <si>
    <t>CONTENIDO DEL PLAN DE AJUSTE</t>
  </si>
  <si>
    <t>Ir al índice</t>
  </si>
  <si>
    <r>
      <rPr>
        <b/>
        <u val="single"/>
        <sz val="12"/>
        <color indexed="8"/>
        <rFont val="Arial Narrow"/>
        <family val="2"/>
      </rPr>
      <t xml:space="preserve">A) SITUACIÓN ACTUAL Y PREVISIONES: </t>
    </r>
    <r>
      <rPr>
        <i/>
        <sz val="12"/>
        <rFont val="Arial Narrow"/>
        <family val="2"/>
      </rPr>
      <t>(en términos consolidados conforme a la normativa de estabilidad presupuestaria)</t>
    </r>
  </si>
  <si>
    <t>El Plan de ajuste para el Fondo de Ordenación abarca hasta el año 2029</t>
  </si>
  <si>
    <t>Los municipios que hayan ampliado el periodo de amortización de 10 a 20 años de los préstamos formalizados con el Fondo para la Financiación de los Pagos a Proveedores en la primera fase del mecanismo de pago a proveedores, conforme a lo dispuesto en la Orden PRE/966/2014, y/o hayan solicitado la ampliación de carencia a 3 años, cumplimentarán el plan de ajuste hasta el año 2033 o en su caso 2036</t>
  </si>
  <si>
    <t>A.1 INGRESOS</t>
  </si>
  <si>
    <t>Unidad: miles de euros</t>
  </si>
  <si>
    <r>
      <rPr>
        <b/>
        <i/>
        <sz val="12"/>
        <color indexed="8"/>
        <rFont val="Arial Narrow"/>
        <family val="2"/>
      </rPr>
      <t>Recaudación líquida</t>
    </r>
    <r>
      <rPr>
        <b/>
        <i/>
        <vertAlign val="superscript"/>
        <sz val="12"/>
        <color indexed="8"/>
        <rFont val="Arial Narrow"/>
        <family val="2"/>
      </rPr>
      <t xml:space="preserve"> ( 2 )</t>
    </r>
  </si>
  <si>
    <t>DRN</t>
  </si>
  <si>
    <t>Tasa anual crecimiento media</t>
  </si>
  <si>
    <t>DRN previstos</t>
  </si>
  <si>
    <r>
      <rPr>
        <b/>
        <sz val="12"/>
        <color indexed="8"/>
        <rFont val="Arial Narrow"/>
        <family val="2"/>
      </rPr>
      <t xml:space="preserve">INGRESOS </t>
    </r>
    <r>
      <rPr>
        <b/>
        <vertAlign val="superscript"/>
        <sz val="12"/>
        <color indexed="8"/>
        <rFont val="Arial Narrow"/>
        <family val="2"/>
      </rPr>
      <t>( 1 )</t>
    </r>
  </si>
  <si>
    <t>2015-2017</t>
  </si>
  <si>
    <t>Ingresos corrientes</t>
  </si>
  <si>
    <t>Ingresos de capital</t>
  </si>
  <si>
    <t>Ingresos no financieros</t>
  </si>
  <si>
    <t>Ingresos financieros</t>
  </si>
  <si>
    <t>Ingresos totales</t>
  </si>
  <si>
    <t>(1) En relación con los años 2018-2029 indicar importes previstos de los derechos reconocidos netos una vez realizados los ajustes detallados posteriormente.</t>
  </si>
  <si>
    <t>(2) Recaudación líquida efectivamente obtenida en el ejercicio correspondiente a derechos liquidados en el mismo ejercicio</t>
  </si>
  <si>
    <t xml:space="preserve">A.2 GASTOS </t>
  </si>
  <si>
    <t>ORN</t>
  </si>
  <si>
    <t>ORN previstos</t>
  </si>
  <si>
    <r>
      <rPr>
        <b/>
        <sz val="12"/>
        <color indexed="8"/>
        <rFont val="Arial Narrow"/>
        <family val="2"/>
      </rPr>
      <t xml:space="preserve">GASTOS </t>
    </r>
    <r>
      <rPr>
        <b/>
        <vertAlign val="superscript"/>
        <sz val="12"/>
        <color indexed="8"/>
        <rFont val="Arial Narrow"/>
        <family val="2"/>
      </rPr>
      <t>( 3 )</t>
    </r>
  </si>
  <si>
    <t>Gastos corrientes</t>
  </si>
  <si>
    <t>Gastos de capital</t>
  </si>
  <si>
    <t>Gastos no financieros</t>
  </si>
  <si>
    <t>Gastos operaciones financieras</t>
  </si>
  <si>
    <t>Gastos totales</t>
  </si>
  <si>
    <t>(3) En relación con los años 2018-2029 indicar importes previstos de los obligaciones reconocidas netas una vez realizados los ajustes detallados posteriormente.</t>
  </si>
  <si>
    <t>A.3 MAGNITUDES FINANCIERAS Y PRESUPUESTARIAS</t>
  </si>
  <si>
    <t>Ahorro bruto</t>
  </si>
  <si>
    <t>Ahorro neto</t>
  </si>
  <si>
    <t>Saldo de operaciones no financieras</t>
  </si>
  <si>
    <t>Ajustes SEC (en términos de Contabilidad Nacional)</t>
  </si>
  <si>
    <t>Capacidad o necesidad de financiación</t>
  </si>
  <si>
    <t>Remanente de tesorería gastos generales</t>
  </si>
  <si>
    <t>Obligaciones pendientes de pago ejercicios cerrados</t>
  </si>
  <si>
    <t>Derechos pendientes de cobro ejercicios cerrados</t>
  </si>
  <si>
    <t>Saldos de dudoso cobro</t>
  </si>
  <si>
    <t>Saldo obligaciones pendientes de aplicar al ppto al 31/12</t>
  </si>
  <si>
    <t>Periodo medio de pago a proveedores</t>
  </si>
  <si>
    <t>A.4 ENDEUDAMIENTO</t>
  </si>
  <si>
    <t>Deuda viva a 31 de diciembre</t>
  </si>
  <si>
    <t xml:space="preserve">   A corto plazo</t>
  </si>
  <si>
    <t xml:space="preserve">   A largo plazo :</t>
  </si>
  <si>
    <t xml:space="preserve">        -Pago a proveedores</t>
  </si>
  <si>
    <t xml:space="preserve">        -Medidas Extraordinarias por RD-ley 8/2013</t>
  </si>
  <si>
    <t xml:space="preserve">        -RD-ley 10/2015</t>
  </si>
  <si>
    <t xml:space="preserve">        -Operación por Fondos de financiación</t>
  </si>
  <si>
    <t xml:space="preserve">        - Resto operaciones endeudamiento a l.p</t>
  </si>
  <si>
    <r>
      <rPr>
        <b/>
        <sz val="12"/>
        <color indexed="8"/>
        <rFont val="Arial Narrow"/>
        <family val="2"/>
      </rPr>
      <t>Anualidades</t>
    </r>
    <r>
      <rPr>
        <b/>
        <vertAlign val="superscript"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operaciones endeudamiento a largo plazo</t>
    </r>
  </si>
  <si>
    <t xml:space="preserve">    Cuota total de amortización del principal:</t>
  </si>
  <si>
    <t xml:space="preserve">        -Pago a proveedores (*)</t>
  </si>
  <si>
    <t xml:space="preserve">        -Medidas Extraordinarias por RD-ley 8/2013 (**)</t>
  </si>
  <si>
    <t xml:space="preserve">        -RD-ley 10/2015 (***)</t>
  </si>
  <si>
    <t xml:space="preserve">        -Operación por Fondos de financiación (****)</t>
  </si>
  <si>
    <t xml:space="preserve">        - Resto operaciones endeudamiento a l.p (*****) </t>
  </si>
  <si>
    <t xml:space="preserve">    Cuota total de intereses:</t>
  </si>
  <si>
    <t>(*) Se indicará la deuda a financiar por el mecanismo de pago a proveedores</t>
  </si>
  <si>
    <t>(**) Se indicará la deuda financiada con cargo a las medidas extraordinarias del títuloII</t>
  </si>
  <si>
    <t>(***) Se indicará el importe del anticipo concedido por el RD-ley 10/2015</t>
  </si>
  <si>
    <t>(****) Se indicará la deuda financiada por los FFEEELL</t>
  </si>
  <si>
    <t>(*****) Se indicará la deuda vigente por el resto de op. de crédito</t>
  </si>
  <si>
    <t>(Se acompañará un documento pdf en el que se detallen las medidas de las que se derivan los resultados que se recogen a continuación)</t>
  </si>
  <si>
    <t xml:space="preserve">Cuantificación: Ahorro genererado respecto a la liquidación del ejercicio 2017 (real o estimada) </t>
  </si>
  <si>
    <t>B.1 Descripción medida de ingresos</t>
  </si>
  <si>
    <r>
      <rPr>
        <b/>
        <sz val="12"/>
        <color indexed="8"/>
        <rFont val="Arial Narrow"/>
        <family val="2"/>
      </rP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Ver códigos al final</t>
    </r>
  </si>
  <si>
    <r>
      <rPr>
        <b/>
        <sz val="12"/>
        <color indexed="8"/>
        <rFont val="Arial Narrow"/>
        <family val="2"/>
      </rPr>
      <t>Fecha prevista de aprobación</t>
    </r>
    <r>
      <rPr>
        <b/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(dd/mm/aaaa)</t>
    </r>
  </si>
  <si>
    <t xml:space="preserve">Medida1: Subidas tributarias, supresión de exenciones y bonificaciones voluntarias, </t>
  </si>
  <si>
    <t xml:space="preserve">Medida 2: Refuerzo de la eficacia de la recaudación ejecutiva y voluntaria (firma de convenios de colaboración con Estado y/o CCAA), </t>
  </si>
  <si>
    <t xml:space="preserve">Medida 3: Potenciar la inspección tributaria para descubrir hechos imponibles no gravados. </t>
  </si>
  <si>
    <t xml:space="preserve">Medida 4: Correcta financiación de tasas y precios públicos (detallado más adelante)  </t>
  </si>
  <si>
    <t>Medida 5: Otras medidas por el lado de los ingresos</t>
  </si>
  <si>
    <t>AHORRO TOTAL GENERADO POR LAS MEDIDAS relativas a ingresos (A)</t>
  </si>
  <si>
    <t xml:space="preserve">          De éste ahorro, cuantificar el que afectaría a ingresos corrientes (A1)</t>
  </si>
  <si>
    <t>B.2 Descripción medida de gastos</t>
  </si>
  <si>
    <r>
      <rPr>
        <b/>
        <sz val="12"/>
        <color indexed="8"/>
        <rFont val="Arial Narrow"/>
        <family val="2"/>
      </rPr>
      <t xml:space="preserve">Soporte jurídico
</t>
    </r>
    <r>
      <rPr>
        <sz val="12"/>
        <color indexed="8"/>
        <rFont val="Arial Narrow"/>
        <family val="2"/>
      </rPr>
      <t xml:space="preserve">(1) </t>
    </r>
    <r>
      <rPr>
        <i/>
        <sz val="10"/>
        <color indexed="8"/>
        <rFont val="Arial Narrow"/>
        <family val="2"/>
      </rPr>
      <t>Ver códigos al final</t>
    </r>
  </si>
  <si>
    <t>Medida 1: Reducción de costes de personal (reducción de sueldos o efectivos)</t>
  </si>
  <si>
    <t>Medida 2: Regulación del régimen laboral y retributivo de las empresas públicas tomando en consideración aspectos tales como el sector de actividad, el volumen de negocio, la percepción de fondos públicos</t>
  </si>
  <si>
    <t>Medida 3:   Limitación de salarios en los contratos mercantiles o de alta dirección,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empresarial.</t>
  </si>
  <si>
    <t xml:space="preserve">Medida 4:  Reducción del número de consejeros de los Consejos de Administración de las empresas del sector público. </t>
  </si>
  <si>
    <t>Medida 5: Regulación de las clausulas indemnizatorias de acuerdo a la reforma laboral en proceso.</t>
  </si>
  <si>
    <t>Medida 6: Reducción del número de personal de confianza y su adecuación al tamaño de la Entidad local.</t>
  </si>
  <si>
    <t xml:space="preserve">Medida 7: Contratos externalizados que considerando su objeto pueden ser prestados por el personal municipal actual. </t>
  </si>
  <si>
    <t xml:space="preserve">Medida 8: Disolución de aquellas empresas que presenten  pérdidas &gt; ½ capital social según artículo 103.2 del TRDLVRL, no admitiéndose una ampliación de capital con cargo a la Entidad local. </t>
  </si>
  <si>
    <t>Medida 9: Realizar estudio de viabilidad y análisis coste/beneficio en todos los contratos de inversión que vaya a realizar la entidad durante la vigencia del plan antes de su adjudicación, siendo dicha viabilidad requisito preceptivo para la celebración del contrato</t>
  </si>
  <si>
    <t xml:space="preserve">Medida 10: Reducción de celebración de contratos menores (se primará el requisito del menor precio de licitación) </t>
  </si>
  <si>
    <t>Medida 11: No ejecución de inversión prevista inicialmente</t>
  </si>
  <si>
    <t>Medida 12: Reducción de cargas administrativas a los ciudadanos y empresas</t>
  </si>
  <si>
    <t>Medida 13: Modificación de la organización de la corporación local</t>
  </si>
  <si>
    <t>Medida 14: Reducción de la estructura organizativa de la EELL</t>
  </si>
  <si>
    <t xml:space="preserve">Medida 15: Reducción de en la prestación de servicios de tipo no obligatorio. </t>
  </si>
  <si>
    <t xml:space="preserve">Medida 16: Otras medidas por el lado de los gastos. </t>
  </si>
  <si>
    <t>AHORRO TOTAL GENERADO POR LAS MEDIDAS relativas a gastos (B)</t>
  </si>
  <si>
    <r>
      <rPr>
        <b/>
        <sz val="12"/>
        <color indexed="8"/>
        <rFont val="Arial Narrow"/>
        <family val="2"/>
      </rPr>
      <t xml:space="preserve">B.3 Otro tipo de medidas 
</t>
    </r>
    <r>
      <rPr>
        <b/>
        <i/>
        <sz val="12"/>
        <color indexed="8"/>
        <rFont val="Arial Narrow"/>
        <family val="2"/>
      </rPr>
      <t>(algunas podrían no repercutir en términos económicos y/o repercutir incrementando el gasto o reduciendo los ingresos, éstas deberán incluirse con signo negativo)</t>
    </r>
  </si>
  <si>
    <r>
      <rPr>
        <b/>
        <sz val="12"/>
        <color indexed="8"/>
        <rFont val="Arial Narrow"/>
        <family val="2"/>
      </rP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0"/>
        <color indexed="8"/>
        <rFont val="Arial Narrow"/>
        <family val="2"/>
      </rPr>
      <t xml:space="preserve"> Ver códigos al final</t>
    </r>
  </si>
  <si>
    <t>Medida 1: Publicación anual en las memorias de las empresas de las retribuciones que perciban los máximos responsables y directivos</t>
  </si>
  <si>
    <t xml:space="preserve">Medida 2: Estimación realista de los derechos de dudoso cobro </t>
  </si>
  <si>
    <t>Otras</t>
  </si>
  <si>
    <t>AHORRO TOTAL GENERADO POR OTRO TIPO DE MEDIDAS (C)</t>
  </si>
  <si>
    <t>AHORRO TOTAL GENERADO POR LAS MEDIDAS (D)=(A)+(B)+(C)</t>
  </si>
  <si>
    <t>(1) Cumplimentar con el siguiente código numérico (no incluir texto en la respuesta):</t>
  </si>
  <si>
    <t>Soporte jurídico:</t>
  </si>
  <si>
    <t>Norma de la Entidad local = 1</t>
  </si>
  <si>
    <t>Norma estatal = 2</t>
  </si>
  <si>
    <t>Norma autonómica = 3</t>
  </si>
  <si>
    <t>Varios = 4 (en el documento pdf que se acompañe se detallará el soporte jurídico, su fecha de aprobación y el impacto financiero)</t>
  </si>
  <si>
    <t>B.4 Detalle de la financiación de los servicios públicos prestados:</t>
  </si>
  <si>
    <t xml:space="preserve">(no habrá que cumplimentar aquellos servicios que no se presten) </t>
  </si>
  <si>
    <t>Servicio público 1: Abastecimiento de aguas</t>
  </si>
  <si>
    <r>
      <rPr>
        <sz val="12"/>
        <color indexed="8"/>
        <rFont val="Arial Narrow"/>
        <family val="2"/>
      </rPr>
      <t xml:space="preserve">Forma de financiación
 (2) </t>
    </r>
    <r>
      <rPr>
        <i/>
        <sz val="12"/>
        <color indexed="8"/>
        <rFont val="Arial Narrow"/>
        <family val="2"/>
      </rPr>
      <t>Ver códigos al final</t>
    </r>
  </si>
  <si>
    <t>Coste de prestación del servicio</t>
  </si>
  <si>
    <t>Ingresos liquidados o previstos</t>
  </si>
  <si>
    <t>Desviación</t>
  </si>
  <si>
    <t>Servicio público 2: Servicio de alcantarillado</t>
  </si>
  <si>
    <t>Servicio público 3: Servicio de recogida de basuras</t>
  </si>
  <si>
    <t>Servicio público 4: Servicio de tratamiento de residuos</t>
  </si>
  <si>
    <t>Servicio público 5: Saneamiento</t>
  </si>
  <si>
    <t>Servicio público 6: Hospitalarios</t>
  </si>
  <si>
    <t>Servicio público 7: Sociales y asistenciales</t>
  </si>
  <si>
    <t>Servicio público 8: Educativos</t>
  </si>
  <si>
    <t>Servicio público 9: Deportivos</t>
  </si>
  <si>
    <t>Servicio público 10: Culturales</t>
  </si>
  <si>
    <t>Servicio público 11: Protección civil</t>
  </si>
  <si>
    <t>Servicio público 12: Transporte colectivo urbano de viajeros</t>
  </si>
  <si>
    <t>Servicio público 13: Gestión urbanística</t>
  </si>
  <si>
    <t>Resto de servicios públicos (3)</t>
  </si>
  <si>
    <t>TOTAL SERVICIOS PÚBLICOS</t>
  </si>
  <si>
    <t>Coste total de prestación del servicios</t>
  </si>
  <si>
    <t>Ingresos liquidados o previstos total</t>
  </si>
  <si>
    <t>Desviación total</t>
  </si>
  <si>
    <t>(2) Cumplimentar con el siguiente código numérico (no incluir texto en la respuesta):</t>
  </si>
  <si>
    <t>Forma de financiación:</t>
  </si>
  <si>
    <t>Tasa = 1</t>
  </si>
  <si>
    <t>Precio público = 2</t>
  </si>
  <si>
    <t>Ninguna = 3</t>
  </si>
  <si>
    <t>(3) En el documento pdf que se acompañe se detallará la forma de financiación y el impacto financiero</t>
  </si>
  <si>
    <t>Compromisos declarados por la Entidad local</t>
  </si>
  <si>
    <t>CIF de la Entidad local</t>
  </si>
  <si>
    <t>P4107000D</t>
  </si>
  <si>
    <t>1.     El presente plan de ajuste ha sido aprobado por el Pleno de la Entidad en sesión del día</t>
  </si>
  <si>
    <t>(dd/mm/aaaa)</t>
  </si>
  <si>
    <t xml:space="preserve">        con el informe </t>
  </si>
  <si>
    <t>X</t>
  </si>
  <si>
    <t xml:space="preserve">  favorable</t>
  </si>
  <si>
    <r>
      <rPr>
        <sz val="12"/>
        <color indexed="8"/>
        <rFont val="Arial Narrow"/>
        <family val="2"/>
      </rPr>
      <t>del interventor local</t>
    </r>
    <r>
      <rPr>
        <sz val="12"/>
        <color indexed="10"/>
        <rFont val="Arial Narrow"/>
        <family val="2"/>
      </rPr>
      <t xml:space="preserve">, </t>
    </r>
    <r>
      <rPr>
        <sz val="12"/>
        <rFont val="Arial Narrow"/>
        <family val="2"/>
      </rPr>
      <t>u órgano de control interno.</t>
    </r>
  </si>
  <si>
    <t xml:space="preserve">        (marcar con una x)</t>
  </si>
  <si>
    <t xml:space="preserve">  desfavorable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</si>
</sst>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0"/>
    <numFmt numFmtId="168" formatCode="dd/mm/yyyy"/>
    <numFmt numFmtId="169" formatCode="#,##0"/>
    <numFmt numFmtId="170" formatCode="@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sz val="14"/>
      <color indexed="18"/>
      <name val="Arial"/>
      <family val="2"/>
    </font>
    <font>
      <i/>
      <sz val="12"/>
      <color indexed="18"/>
      <name val="Arial"/>
      <family val="2"/>
    </font>
    <font>
      <b/>
      <u val="single"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i/>
      <sz val="12"/>
      <color indexed="8"/>
      <name val="Arial"/>
      <family val="2"/>
    </font>
    <font>
      <b/>
      <u val="single"/>
      <sz val="14"/>
      <color indexed="18"/>
      <name val="Arial"/>
      <family val="2"/>
    </font>
    <font>
      <u val="single"/>
      <sz val="11"/>
      <color indexed="12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8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2"/>
      <color indexed="12"/>
      <name val="Calibri"/>
      <family val="2"/>
    </font>
    <font>
      <sz val="12"/>
      <color indexed="8"/>
      <name val="Arial Narrow"/>
      <family val="2"/>
    </font>
    <font>
      <b/>
      <sz val="11"/>
      <color indexed="10"/>
      <name val="Arial Narrow"/>
      <family val="2"/>
    </font>
    <font>
      <b/>
      <u val="single"/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4"/>
      <color indexed="21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vertAlign val="superscript"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0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i/>
      <sz val="10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28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3" fillId="2" borderId="2" xfId="0" applyFont="1" applyFill="1" applyBorder="1" applyAlignment="1" applyProtection="1">
      <alignment horizontal="center"/>
      <protection hidden="1" locked="0"/>
    </xf>
    <xf numFmtId="164" fontId="3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2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wrapText="1"/>
    </xf>
    <xf numFmtId="164" fontId="15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/>
      <protection hidden="1"/>
    </xf>
    <xf numFmtId="164" fontId="15" fillId="0" borderId="0" xfId="0" applyFont="1" applyAlignment="1">
      <alignment horizontal="left" vertical="center" wrapText="1"/>
    </xf>
    <xf numFmtId="164" fontId="17" fillId="0" borderId="0" xfId="20" applyNumberFormat="1" applyFont="1" applyFill="1" applyBorder="1" applyAlignment="1" applyProtection="1">
      <alignment horizontal="left" vertical="center" wrapText="1"/>
      <protection/>
    </xf>
    <xf numFmtId="164" fontId="16" fillId="0" borderId="0" xfId="0" applyFont="1" applyAlignment="1">
      <alignment/>
    </xf>
    <xf numFmtId="164" fontId="18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165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2" fillId="0" borderId="0" xfId="0" applyFont="1" applyAlignment="1">
      <alignment wrapText="1"/>
    </xf>
    <xf numFmtId="164" fontId="23" fillId="0" borderId="0" xfId="0" applyFont="1" applyAlignment="1">
      <alignment/>
    </xf>
    <xf numFmtId="164" fontId="24" fillId="3" borderId="3" xfId="0" applyFont="1" applyFill="1" applyBorder="1" applyAlignment="1">
      <alignment horizontal="center" vertical="center" wrapText="1"/>
    </xf>
    <xf numFmtId="164" fontId="23" fillId="4" borderId="3" xfId="0" applyFont="1" applyFill="1" applyBorder="1" applyAlignment="1">
      <alignment horizontal="center" wrapText="1"/>
    </xf>
    <xf numFmtId="164" fontId="22" fillId="0" borderId="0" xfId="0" applyFont="1" applyAlignment="1">
      <alignment/>
    </xf>
    <xf numFmtId="164" fontId="18" fillId="0" borderId="0" xfId="0" applyFont="1" applyAlignment="1">
      <alignment/>
    </xf>
    <xf numFmtId="164" fontId="25" fillId="0" borderId="4" xfId="0" applyFont="1" applyBorder="1" applyAlignment="1">
      <alignment horizontal="left" wrapText="1"/>
    </xf>
    <xf numFmtId="164" fontId="26" fillId="0" borderId="0" xfId="0" applyFont="1" applyAlignment="1">
      <alignment vertical="center"/>
    </xf>
    <xf numFmtId="164" fontId="26" fillId="0" borderId="5" xfId="0" applyFont="1" applyBorder="1" applyAlignment="1">
      <alignment horizontal="center" vertical="center" shrinkToFit="1"/>
    </xf>
    <xf numFmtId="164" fontId="26" fillId="0" borderId="6" xfId="0" applyFont="1" applyBorder="1" applyAlignment="1">
      <alignment horizontal="center" vertical="center" shrinkToFit="1"/>
    </xf>
    <xf numFmtId="164" fontId="26" fillId="0" borderId="6" xfId="0" applyFont="1" applyBorder="1" applyAlignment="1">
      <alignment horizontal="center" vertical="center" wrapText="1"/>
    </xf>
    <xf numFmtId="164" fontId="26" fillId="0" borderId="7" xfId="0" applyFont="1" applyBorder="1" applyAlignment="1">
      <alignment horizontal="center" vertical="center" shrinkToFit="1"/>
    </xf>
    <xf numFmtId="164" fontId="26" fillId="0" borderId="0" xfId="0" applyFont="1" applyBorder="1" applyAlignment="1">
      <alignment vertical="center" shrinkToFit="1"/>
    </xf>
    <xf numFmtId="164" fontId="22" fillId="5" borderId="3" xfId="0" applyFont="1" applyFill="1" applyBorder="1" applyAlignment="1">
      <alignment/>
    </xf>
    <xf numFmtId="164" fontId="22" fillId="5" borderId="8" xfId="0" applyFont="1" applyFill="1" applyBorder="1" applyAlignment="1">
      <alignment horizontal="center" vertical="center" shrinkToFit="1"/>
    </xf>
    <xf numFmtId="164" fontId="22" fillId="5" borderId="9" xfId="0" applyFont="1" applyFill="1" applyBorder="1" applyAlignment="1">
      <alignment horizontal="center" vertical="center" shrinkToFit="1"/>
    </xf>
    <xf numFmtId="164" fontId="22" fillId="6" borderId="9" xfId="0" applyFont="1" applyFill="1" applyBorder="1" applyAlignment="1">
      <alignment horizontal="center" vertical="center" shrinkToFit="1"/>
    </xf>
    <xf numFmtId="164" fontId="22" fillId="6" borderId="3" xfId="0" applyFont="1" applyFill="1" applyBorder="1" applyAlignment="1">
      <alignment horizontal="center" vertical="center" shrinkToFit="1"/>
    </xf>
    <xf numFmtId="164" fontId="22" fillId="6" borderId="8" xfId="0" applyFont="1" applyFill="1" applyBorder="1" applyAlignment="1">
      <alignment horizontal="center" vertical="center" shrinkToFit="1"/>
    </xf>
    <xf numFmtId="164" fontId="18" fillId="0" borderId="3" xfId="0" applyFont="1" applyBorder="1" applyAlignment="1">
      <alignment vertical="center"/>
    </xf>
    <xf numFmtId="166" fontId="18" fillId="2" borderId="3" xfId="0" applyNumberFormat="1" applyFont="1" applyFill="1" applyBorder="1" applyAlignment="1" applyProtection="1">
      <alignment vertical="center" shrinkToFit="1"/>
      <protection hidden="1" locked="0"/>
    </xf>
    <xf numFmtId="165" fontId="29" fillId="7" borderId="3" xfId="0" applyNumberFormat="1" applyFont="1" applyFill="1" applyBorder="1" applyAlignment="1">
      <alignment horizontal="center" vertical="center" shrinkToFit="1"/>
    </xf>
    <xf numFmtId="166" fontId="18" fillId="2" borderId="3" xfId="0" applyNumberFormat="1" applyFont="1" applyFill="1" applyBorder="1" applyAlignment="1" applyProtection="1">
      <alignment vertical="center" shrinkToFit="1"/>
      <protection locked="0"/>
    </xf>
    <xf numFmtId="166" fontId="18" fillId="4" borderId="3" xfId="0" applyNumberFormat="1" applyFont="1" applyFill="1" applyBorder="1" applyAlignment="1" applyProtection="1">
      <alignment vertical="center" shrinkToFit="1"/>
      <protection locked="0"/>
    </xf>
    <xf numFmtId="166" fontId="18" fillId="4" borderId="3" xfId="0" applyNumberFormat="1" applyFont="1" applyFill="1" applyBorder="1" applyAlignment="1" applyProtection="1">
      <alignment vertical="center" shrinkToFit="1"/>
      <protection hidden="1" locked="0"/>
    </xf>
    <xf numFmtId="164" fontId="18" fillId="0" borderId="0" xfId="0" applyFont="1" applyFill="1" applyBorder="1" applyAlignment="1">
      <alignment vertical="center" shrinkToFit="1"/>
    </xf>
    <xf numFmtId="164" fontId="22" fillId="0" borderId="3" xfId="0" applyFont="1" applyBorder="1" applyAlignment="1">
      <alignment vertical="center"/>
    </xf>
    <xf numFmtId="166" fontId="22" fillId="0" borderId="3" xfId="0" applyNumberFormat="1" applyFont="1" applyBorder="1" applyAlignment="1">
      <alignment vertical="center" shrinkToFit="1"/>
    </xf>
    <xf numFmtId="164" fontId="22" fillId="0" borderId="0" xfId="0" applyFont="1" applyFill="1" applyBorder="1" applyAlignment="1">
      <alignment vertical="center" shrinkToFit="1"/>
    </xf>
    <xf numFmtId="166" fontId="22" fillId="8" borderId="3" xfId="0" applyNumberFormat="1" applyFont="1" applyFill="1" applyBorder="1" applyAlignment="1">
      <alignment vertical="center" shrinkToFit="1"/>
    </xf>
    <xf numFmtId="166" fontId="22" fillId="2" borderId="3" xfId="0" applyNumberFormat="1" applyFont="1" applyFill="1" applyBorder="1" applyAlignment="1" applyProtection="1">
      <alignment vertical="center" shrinkToFit="1"/>
      <protection hidden="1" locked="0"/>
    </xf>
    <xf numFmtId="164" fontId="22" fillId="0" borderId="0" xfId="0" applyFont="1" applyBorder="1" applyAlignment="1">
      <alignment vertical="center" shrinkToFit="1"/>
    </xf>
    <xf numFmtId="166" fontId="22" fillId="4" borderId="3" xfId="0" applyNumberFormat="1" applyFont="1" applyFill="1" applyBorder="1" applyAlignment="1" applyProtection="1">
      <alignment vertical="center" shrinkToFit="1"/>
      <protection hidden="1" locked="0"/>
    </xf>
    <xf numFmtId="164" fontId="30" fillId="0" borderId="0" xfId="0" applyFont="1" applyFill="1" applyAlignment="1">
      <alignment/>
    </xf>
    <xf numFmtId="164" fontId="18" fillId="0" borderId="0" xfId="0" applyFont="1" applyAlignment="1">
      <alignment shrinkToFit="1"/>
    </xf>
    <xf numFmtId="164" fontId="30" fillId="0" borderId="0" xfId="0" applyFont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5" fillId="0" borderId="4" xfId="0" applyFont="1" applyBorder="1" applyAlignment="1">
      <alignment horizontal="left" shrinkToFit="1"/>
    </xf>
    <xf numFmtId="164" fontId="22" fillId="0" borderId="0" xfId="0" applyFont="1" applyAlignment="1">
      <alignment shrinkToFit="1"/>
    </xf>
    <xf numFmtId="164" fontId="26" fillId="0" borderId="0" xfId="0" applyFont="1" applyAlignment="1">
      <alignment/>
    </xf>
    <xf numFmtId="164" fontId="26" fillId="0" borderId="5" xfId="0" applyFont="1" applyBorder="1" applyAlignment="1">
      <alignment horizontal="center" shrinkToFit="1"/>
    </xf>
    <xf numFmtId="164" fontId="26" fillId="0" borderId="7" xfId="0" applyFont="1" applyBorder="1" applyAlignment="1">
      <alignment horizontal="center" shrinkToFit="1"/>
    </xf>
    <xf numFmtId="164" fontId="22" fillId="5" borderId="3" xfId="0" applyFont="1" applyFill="1" applyBorder="1" applyAlignment="1">
      <alignment vertical="center"/>
    </xf>
    <xf numFmtId="164" fontId="18" fillId="0" borderId="10" xfId="0" applyFont="1" applyBorder="1" applyAlignment="1">
      <alignment vertical="center"/>
    </xf>
    <xf numFmtId="166" fontId="22" fillId="2" borderId="10" xfId="0" applyNumberFormat="1" applyFont="1" applyFill="1" applyBorder="1" applyAlignment="1" applyProtection="1">
      <alignment vertical="center" shrinkToFit="1"/>
      <protection hidden="1" locked="0"/>
    </xf>
    <xf numFmtId="166" fontId="22" fillId="2" borderId="10" xfId="0" applyNumberFormat="1" applyFont="1" applyFill="1" applyBorder="1" applyAlignment="1" applyProtection="1">
      <alignment vertical="center" shrinkToFit="1"/>
      <protection locked="0"/>
    </xf>
    <xf numFmtId="166" fontId="22" fillId="4" borderId="10" xfId="0" applyNumberFormat="1" applyFont="1" applyFill="1" applyBorder="1" applyAlignment="1" applyProtection="1">
      <alignment vertical="center" shrinkToFit="1"/>
      <protection locked="0"/>
    </xf>
    <xf numFmtId="166" fontId="22" fillId="4" borderId="10" xfId="0" applyNumberFormat="1" applyFont="1" applyFill="1" applyBorder="1" applyAlignment="1" applyProtection="1">
      <alignment vertical="center" shrinkToFit="1"/>
      <protection hidden="1" locked="0"/>
    </xf>
    <xf numFmtId="164" fontId="22" fillId="0" borderId="10" xfId="0" applyFont="1" applyBorder="1" applyAlignment="1">
      <alignment vertical="center"/>
    </xf>
    <xf numFmtId="164" fontId="22" fillId="0" borderId="0" xfId="0" applyFont="1" applyBorder="1" applyAlignment="1">
      <alignment/>
    </xf>
    <xf numFmtId="164" fontId="25" fillId="0" borderId="1" xfId="0" applyFont="1" applyBorder="1" applyAlignment="1">
      <alignment horizontal="left" shrinkToFit="1"/>
    </xf>
    <xf numFmtId="164" fontId="22" fillId="0" borderId="0" xfId="0" applyFont="1" applyBorder="1" applyAlignment="1">
      <alignment shrinkToFit="1"/>
    </xf>
    <xf numFmtId="164" fontId="22" fillId="6" borderId="10" xfId="0" applyFont="1" applyFill="1" applyBorder="1" applyAlignment="1">
      <alignment horizontal="center" vertical="center" shrinkToFit="1"/>
    </xf>
    <xf numFmtId="164" fontId="22" fillId="6" borderId="11" xfId="0" applyFont="1" applyFill="1" applyBorder="1" applyAlignment="1">
      <alignment horizontal="center" vertical="center" shrinkToFit="1"/>
    </xf>
    <xf numFmtId="164" fontId="18" fillId="0" borderId="2" xfId="0" applyFont="1" applyBorder="1" applyAlignment="1">
      <alignment/>
    </xf>
    <xf numFmtId="166" fontId="18" fillId="0" borderId="12" xfId="0" applyNumberFormat="1" applyFont="1" applyBorder="1" applyAlignment="1">
      <alignment shrinkToFit="1"/>
    </xf>
    <xf numFmtId="166" fontId="18" fillId="0" borderId="2" xfId="0" applyNumberFormat="1" applyFont="1" applyBorder="1" applyAlignment="1">
      <alignment shrinkToFit="1"/>
    </xf>
    <xf numFmtId="166" fontId="31" fillId="2" borderId="2" xfId="0" applyNumberFormat="1" applyFont="1" applyFill="1" applyBorder="1" applyAlignment="1" applyProtection="1">
      <alignment shrinkToFit="1"/>
      <protection locked="0"/>
    </xf>
    <xf numFmtId="166" fontId="18" fillId="2" borderId="2" xfId="0" applyNumberFormat="1" applyFont="1" applyFill="1" applyBorder="1" applyAlignment="1" applyProtection="1">
      <alignment shrinkToFit="1"/>
      <protection locked="0"/>
    </xf>
    <xf numFmtId="166" fontId="31" fillId="4" borderId="12" xfId="0" applyNumberFormat="1" applyFont="1" applyFill="1" applyBorder="1" applyAlignment="1" applyProtection="1">
      <alignment shrinkToFit="1"/>
      <protection locked="0"/>
    </xf>
    <xf numFmtId="166" fontId="31" fillId="4" borderId="12" xfId="0" applyNumberFormat="1" applyFont="1" applyFill="1" applyBorder="1" applyAlignment="1" applyProtection="1">
      <alignment shrinkToFit="1"/>
      <protection hidden="1" locked="0"/>
    </xf>
    <xf numFmtId="166" fontId="18" fillId="4" borderId="2" xfId="0" applyNumberFormat="1" applyFont="1" applyFill="1" applyBorder="1" applyAlignment="1" applyProtection="1">
      <alignment shrinkToFit="1"/>
      <protection hidden="1" locked="0"/>
    </xf>
    <xf numFmtId="166" fontId="31" fillId="4" borderId="2" xfId="0" applyNumberFormat="1" applyFont="1" applyFill="1" applyBorder="1" applyAlignment="1" applyProtection="1">
      <alignment shrinkToFit="1"/>
      <protection hidden="1" locked="0"/>
    </xf>
    <xf numFmtId="164" fontId="18" fillId="0" borderId="0" xfId="0" applyFont="1" applyBorder="1" applyAlignment="1">
      <alignment/>
    </xf>
    <xf numFmtId="166" fontId="18" fillId="0" borderId="0" xfId="0" applyNumberFormat="1" applyFont="1" applyBorder="1" applyAlignment="1">
      <alignment shrinkToFit="1"/>
    </xf>
    <xf numFmtId="166" fontId="18" fillId="0" borderId="13" xfId="0" applyNumberFormat="1" applyFont="1" applyBorder="1" applyAlignment="1">
      <alignment shrinkToFit="1"/>
    </xf>
    <xf numFmtId="166" fontId="18" fillId="4" borderId="12" xfId="0" applyNumberFormat="1" applyFont="1" applyFill="1" applyBorder="1" applyAlignment="1" applyProtection="1">
      <alignment shrinkToFit="1"/>
      <protection locked="0"/>
    </xf>
    <xf numFmtId="164" fontId="22" fillId="5" borderId="2" xfId="0" applyFont="1" applyFill="1" applyBorder="1" applyAlignment="1">
      <alignment/>
    </xf>
    <xf numFmtId="166" fontId="22" fillId="0" borderId="12" xfId="0" applyNumberFormat="1" applyFont="1" applyFill="1" applyBorder="1" applyAlignment="1">
      <alignment horizontal="right" shrinkToFit="1"/>
    </xf>
    <xf numFmtId="166" fontId="22" fillId="0" borderId="2" xfId="0" applyNumberFormat="1" applyFont="1" applyFill="1" applyBorder="1" applyAlignment="1">
      <alignment horizontal="right" shrinkToFit="1"/>
    </xf>
    <xf numFmtId="164" fontId="18" fillId="0" borderId="0" xfId="0" applyFont="1" applyFill="1" applyAlignment="1">
      <alignment/>
    </xf>
    <xf numFmtId="166" fontId="18" fillId="4" borderId="12" xfId="0" applyNumberFormat="1" applyFont="1" applyFill="1" applyBorder="1" applyAlignment="1" applyProtection="1">
      <alignment horizontal="right" shrinkToFit="1"/>
      <protection locked="0"/>
    </xf>
    <xf numFmtId="166" fontId="18" fillId="4" borderId="12" xfId="0" applyNumberFormat="1" applyFont="1" applyFill="1" applyBorder="1" applyAlignment="1" applyProtection="1">
      <alignment horizontal="right" shrinkToFit="1"/>
      <protection hidden="1" locked="0"/>
    </xf>
    <xf numFmtId="166" fontId="18" fillId="4" borderId="2" xfId="0" applyNumberFormat="1" applyFont="1" applyFill="1" applyBorder="1" applyAlignment="1" applyProtection="1">
      <alignment horizontal="right" shrinkToFit="1"/>
      <protection hidden="1" locked="0"/>
    </xf>
    <xf numFmtId="166" fontId="18" fillId="0" borderId="12" xfId="0" applyNumberFormat="1" applyFont="1" applyFill="1" applyBorder="1" applyAlignment="1">
      <alignment shrinkToFit="1"/>
    </xf>
    <xf numFmtId="166" fontId="18" fillId="0" borderId="2" xfId="0" applyNumberFormat="1" applyFont="1" applyFill="1" applyBorder="1" applyAlignment="1">
      <alignment shrinkToFit="1"/>
    </xf>
    <xf numFmtId="164" fontId="31" fillId="0" borderId="2" xfId="0" applyFont="1" applyFill="1" applyBorder="1" applyAlignment="1">
      <alignment/>
    </xf>
    <xf numFmtId="166" fontId="18" fillId="2" borderId="2" xfId="0" applyNumberFormat="1" applyFont="1" applyFill="1" applyBorder="1" applyAlignment="1" applyProtection="1">
      <alignment shrinkToFit="1"/>
      <protection hidden="1" locked="0"/>
    </xf>
    <xf numFmtId="166" fontId="18" fillId="2" borderId="2" xfId="0" applyNumberFormat="1" applyFont="1" applyFill="1" applyBorder="1" applyAlignment="1" applyProtection="1">
      <alignment horizontal="right" shrinkToFit="1"/>
      <protection hidden="1" locked="0"/>
    </xf>
    <xf numFmtId="166" fontId="18" fillId="2" borderId="2" xfId="0" applyNumberFormat="1" applyFont="1" applyFill="1" applyBorder="1" applyAlignment="1" applyProtection="1">
      <alignment horizontal="right" shrinkToFit="1"/>
      <protection locked="0"/>
    </xf>
    <xf numFmtId="166" fontId="18" fillId="4" borderId="12" xfId="0" applyNumberFormat="1" applyFont="1" applyFill="1" applyBorder="1" applyAlignment="1" applyProtection="1">
      <alignment shrinkToFit="1"/>
      <protection hidden="1" locked="0"/>
    </xf>
    <xf numFmtId="166" fontId="18" fillId="2" borderId="12" xfId="0" applyNumberFormat="1" applyFont="1" applyFill="1" applyBorder="1" applyAlignment="1" applyProtection="1">
      <alignment shrinkToFit="1"/>
      <protection hidden="1" locked="0"/>
    </xf>
    <xf numFmtId="164" fontId="25" fillId="0" borderId="2" xfId="0" applyFont="1" applyBorder="1" applyAlignment="1">
      <alignment/>
    </xf>
    <xf numFmtId="166" fontId="18" fillId="0" borderId="0" xfId="0" applyNumberFormat="1" applyFont="1" applyAlignment="1">
      <alignment shrinkToFit="1"/>
    </xf>
    <xf numFmtId="164" fontId="22" fillId="0" borderId="2" xfId="0" applyFont="1" applyBorder="1" applyAlignment="1">
      <alignment/>
    </xf>
    <xf numFmtId="164" fontId="32" fillId="0" borderId="0" xfId="0" applyFont="1" applyAlignment="1">
      <alignment/>
    </xf>
    <xf numFmtId="164" fontId="31" fillId="8" borderId="2" xfId="0" applyFont="1" applyFill="1" applyBorder="1" applyAlignment="1">
      <alignment/>
    </xf>
    <xf numFmtId="164" fontId="25" fillId="8" borderId="2" xfId="0" applyFont="1" applyFill="1" applyBorder="1" applyAlignment="1">
      <alignment/>
    </xf>
    <xf numFmtId="166" fontId="18" fillId="2" borderId="12" xfId="0" applyNumberFormat="1" applyFont="1" applyFill="1" applyBorder="1" applyAlignment="1" applyProtection="1">
      <alignment horizontal="right" shrinkToFit="1"/>
      <protection hidden="1" locked="0"/>
    </xf>
    <xf numFmtId="164" fontId="18" fillId="8" borderId="0" xfId="0" applyFont="1" applyFill="1" applyAlignment="1">
      <alignment/>
    </xf>
    <xf numFmtId="164" fontId="18" fillId="8" borderId="0" xfId="0" applyFont="1" applyFill="1" applyAlignment="1">
      <alignment wrapText="1"/>
    </xf>
    <xf numFmtId="164" fontId="18" fillId="0" borderId="0" xfId="0" applyFont="1" applyFill="1" applyAlignment="1">
      <alignment wrapText="1"/>
    </xf>
    <xf numFmtId="164" fontId="33" fillId="9" borderId="0" xfId="0" applyFont="1" applyFill="1" applyAlignment="1">
      <alignment wrapText="1"/>
    </xf>
    <xf numFmtId="164" fontId="25" fillId="0" borderId="0" xfId="0" applyFont="1" applyAlignment="1">
      <alignment/>
    </xf>
    <xf numFmtId="164" fontId="23" fillId="0" borderId="3" xfId="0" applyFont="1" applyBorder="1" applyAlignment="1">
      <alignment horizontal="center"/>
    </xf>
    <xf numFmtId="164" fontId="22" fillId="5" borderId="14" xfId="0" applyFont="1" applyFill="1" applyBorder="1" applyAlignment="1">
      <alignment horizontal="center" vertical="center" wrapText="1"/>
    </xf>
    <xf numFmtId="164" fontId="22" fillId="5" borderId="15" xfId="0" applyFont="1" applyFill="1" applyBorder="1" applyAlignment="1">
      <alignment horizontal="center" vertical="center" wrapText="1"/>
    </xf>
    <xf numFmtId="164" fontId="22" fillId="5" borderId="8" xfId="0" applyFont="1" applyFill="1" applyBorder="1" applyAlignment="1">
      <alignment horizontal="center" vertical="center" wrapText="1"/>
    </xf>
    <xf numFmtId="164" fontId="22" fillId="5" borderId="16" xfId="0" applyFont="1" applyFill="1" applyBorder="1" applyAlignment="1">
      <alignment horizontal="center" vertical="center" shrinkToFit="1"/>
    </xf>
    <xf numFmtId="164" fontId="22" fillId="5" borderId="17" xfId="0" applyFont="1" applyFill="1" applyBorder="1" applyAlignment="1">
      <alignment horizontal="center" vertical="center" shrinkToFit="1"/>
    </xf>
    <xf numFmtId="164" fontId="22" fillId="5" borderId="18" xfId="0" applyFont="1" applyFill="1" applyBorder="1" applyAlignment="1">
      <alignment horizontal="center" vertical="center" wrapText="1"/>
    </xf>
    <xf numFmtId="164" fontId="22" fillId="6" borderId="8" xfId="0" applyFont="1" applyFill="1" applyBorder="1" applyAlignment="1">
      <alignment horizontal="center" vertical="center" wrapText="1"/>
    </xf>
    <xf numFmtId="164" fontId="22" fillId="6" borderId="3" xfId="0" applyFont="1" applyFill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6" fontId="31" fillId="0" borderId="19" xfId="0" applyNumberFormat="1" applyFont="1" applyBorder="1" applyAlignment="1">
      <alignment horizontal="justify" vertical="center" wrapText="1"/>
    </xf>
    <xf numFmtId="167" fontId="34" fillId="2" borderId="20" xfId="0" applyNumberFormat="1" applyFont="1" applyFill="1" applyBorder="1" applyAlignment="1" applyProtection="1">
      <alignment horizontal="center" wrapText="1"/>
      <protection hidden="1" locked="0"/>
    </xf>
    <xf numFmtId="168" fontId="18" fillId="2" borderId="21" xfId="0" applyNumberFormat="1" applyFont="1" applyFill="1" applyBorder="1" applyAlignment="1" applyProtection="1">
      <alignment horizontal="center" wrapText="1"/>
      <protection hidden="1" locked="0"/>
    </xf>
    <xf numFmtId="166" fontId="18" fillId="2" borderId="22" xfId="0" applyNumberFormat="1" applyFont="1" applyFill="1" applyBorder="1" applyAlignment="1" applyProtection="1">
      <alignment horizontal="right" wrapText="1"/>
      <protection hidden="1" locked="0"/>
    </xf>
    <xf numFmtId="166" fontId="18" fillId="2" borderId="23" xfId="0" applyNumberFormat="1" applyFont="1" applyFill="1" applyBorder="1" applyAlignment="1" applyProtection="1">
      <alignment horizontal="right" wrapText="1"/>
      <protection hidden="1" locked="0"/>
    </xf>
    <xf numFmtId="166" fontId="18" fillId="2" borderId="17" xfId="0" applyNumberFormat="1" applyFont="1" applyFill="1" applyBorder="1" applyAlignment="1" applyProtection="1">
      <alignment horizontal="right" wrapText="1"/>
      <protection hidden="1" locked="0"/>
    </xf>
    <xf numFmtId="166" fontId="34" fillId="2" borderId="17" xfId="0" applyNumberFormat="1" applyFont="1" applyFill="1" applyBorder="1" applyAlignment="1" applyProtection="1">
      <alignment horizontal="center" wrapText="1"/>
      <protection hidden="1" locked="0"/>
    </xf>
    <xf numFmtId="166" fontId="18" fillId="2" borderId="17" xfId="0" applyNumberFormat="1" applyFont="1" applyFill="1" applyBorder="1" applyAlignment="1" applyProtection="1">
      <alignment horizontal="center" wrapText="1"/>
      <protection hidden="1" locked="0"/>
    </xf>
    <xf numFmtId="166" fontId="18" fillId="2" borderId="24" xfId="0" applyNumberFormat="1" applyFont="1" applyFill="1" applyBorder="1" applyAlignment="1" applyProtection="1">
      <alignment horizontal="right" wrapText="1"/>
      <protection hidden="1" locked="0"/>
    </xf>
    <xf numFmtId="166" fontId="18" fillId="0" borderId="25" xfId="0" applyNumberFormat="1" applyFont="1" applyBorder="1" applyAlignment="1">
      <alignment wrapText="1"/>
    </xf>
    <xf numFmtId="167" fontId="34" fillId="2" borderId="26" xfId="0" applyNumberFormat="1" applyFont="1" applyFill="1" applyBorder="1" applyAlignment="1" applyProtection="1">
      <alignment horizontal="center" wrapText="1"/>
      <protection hidden="1" locked="0"/>
    </xf>
    <xf numFmtId="168" fontId="18" fillId="2" borderId="27" xfId="0" applyNumberFormat="1" applyFont="1" applyFill="1" applyBorder="1" applyAlignment="1" applyProtection="1">
      <alignment horizontal="center" wrapText="1"/>
      <protection hidden="1" locked="0"/>
    </xf>
    <xf numFmtId="166" fontId="18" fillId="2" borderId="28" xfId="0" applyNumberFormat="1" applyFont="1" applyFill="1" applyBorder="1" applyAlignment="1" applyProtection="1">
      <alignment horizontal="right" wrapText="1"/>
      <protection hidden="1" locked="0"/>
    </xf>
    <xf numFmtId="166" fontId="18" fillId="2" borderId="2" xfId="0" applyNumberFormat="1" applyFont="1" applyFill="1" applyBorder="1" applyAlignment="1" applyProtection="1">
      <alignment horizontal="right" wrapText="1"/>
      <protection hidden="1" locked="0"/>
    </xf>
    <xf numFmtId="166" fontId="34" fillId="2" borderId="2" xfId="0" applyNumberFormat="1" applyFont="1" applyFill="1" applyBorder="1" applyAlignment="1" applyProtection="1">
      <alignment horizontal="center" wrapText="1"/>
      <protection hidden="1" locked="0"/>
    </xf>
    <xf numFmtId="166" fontId="18" fillId="2" borderId="2" xfId="0" applyNumberFormat="1" applyFont="1" applyFill="1" applyBorder="1" applyAlignment="1" applyProtection="1">
      <alignment horizontal="center" wrapText="1"/>
      <protection hidden="1" locked="0"/>
    </xf>
    <xf numFmtId="166" fontId="18" fillId="2" borderId="29" xfId="0" applyNumberFormat="1" applyFont="1" applyFill="1" applyBorder="1" applyAlignment="1" applyProtection="1">
      <alignment horizontal="right" wrapText="1"/>
      <protection hidden="1" locked="0"/>
    </xf>
    <xf numFmtId="166" fontId="31" fillId="0" borderId="25" xfId="0" applyNumberFormat="1" applyFont="1" applyBorder="1" applyAlignment="1">
      <alignment horizontal="justify" vertical="center" wrapText="1"/>
    </xf>
    <xf numFmtId="166" fontId="31" fillId="0" borderId="18" xfId="0" applyNumberFormat="1" applyFont="1" applyBorder="1" applyAlignment="1">
      <alignment horizontal="justify" vertical="center" wrapText="1"/>
    </xf>
    <xf numFmtId="167" fontId="34" fillId="2" borderId="30" xfId="0" applyNumberFormat="1" applyFont="1" applyFill="1" applyBorder="1" applyAlignment="1" applyProtection="1">
      <alignment horizontal="center" wrapText="1"/>
      <protection hidden="1" locked="0"/>
    </xf>
    <xf numFmtId="168" fontId="18" fillId="2" borderId="0" xfId="0" applyNumberFormat="1" applyFont="1" applyFill="1" applyBorder="1" applyAlignment="1" applyProtection="1">
      <alignment horizontal="center" wrapText="1"/>
      <protection hidden="1" locked="0"/>
    </xf>
    <xf numFmtId="166" fontId="18" fillId="2" borderId="31" xfId="0" applyNumberFormat="1" applyFont="1" applyFill="1" applyBorder="1" applyAlignment="1" applyProtection="1">
      <alignment horizontal="right" wrapText="1"/>
      <protection hidden="1" locked="0"/>
    </xf>
    <xf numFmtId="166" fontId="18" fillId="2" borderId="32" xfId="0" applyNumberFormat="1" applyFont="1" applyFill="1" applyBorder="1" applyAlignment="1" applyProtection="1">
      <alignment horizontal="right" wrapText="1"/>
      <protection hidden="1" locked="0"/>
    </xf>
    <xf numFmtId="166" fontId="18" fillId="2" borderId="33" xfId="0" applyNumberFormat="1" applyFont="1" applyFill="1" applyBorder="1" applyAlignment="1" applyProtection="1">
      <alignment horizontal="right" wrapText="1"/>
      <protection hidden="1" locked="0"/>
    </xf>
    <xf numFmtId="166" fontId="34" fillId="2" borderId="32" xfId="0" applyNumberFormat="1" applyFont="1" applyFill="1" applyBorder="1" applyAlignment="1" applyProtection="1">
      <alignment horizontal="center" wrapText="1"/>
      <protection hidden="1" locked="0"/>
    </xf>
    <xf numFmtId="166" fontId="18" fillId="2" borderId="32" xfId="0" applyNumberFormat="1" applyFont="1" applyFill="1" applyBorder="1" applyAlignment="1" applyProtection="1">
      <alignment horizontal="center" wrapText="1"/>
      <protection hidden="1" locked="0"/>
    </xf>
    <xf numFmtId="166" fontId="18" fillId="2" borderId="34" xfId="0" applyNumberFormat="1" applyFont="1" applyFill="1" applyBorder="1" applyAlignment="1" applyProtection="1">
      <alignment horizontal="right" wrapText="1"/>
      <protection hidden="1" locked="0"/>
    </xf>
    <xf numFmtId="166" fontId="34" fillId="0" borderId="8" xfId="0" applyNumberFormat="1" applyFont="1" applyBorder="1" applyAlignment="1">
      <alignment horizontal="justify" vertical="center" wrapText="1"/>
    </xf>
    <xf numFmtId="166" fontId="34" fillId="0" borderId="9" xfId="0" applyNumberFormat="1" applyFont="1" applyBorder="1" applyAlignment="1">
      <alignment horizontal="center" wrapText="1"/>
    </xf>
    <xf numFmtId="166" fontId="22" fillId="0" borderId="8" xfId="0" applyNumberFormat="1" applyFont="1" applyBorder="1" applyAlignment="1">
      <alignment horizontal="center" wrapText="1"/>
    </xf>
    <xf numFmtId="166" fontId="22" fillId="0" borderId="5" xfId="0" applyNumberFormat="1" applyFont="1" applyBorder="1" applyAlignment="1">
      <alignment horizontal="right" wrapText="1"/>
    </xf>
    <xf numFmtId="166" fontId="22" fillId="0" borderId="6" xfId="0" applyNumberFormat="1" applyFont="1" applyBorder="1" applyAlignment="1">
      <alignment horizontal="right" wrapText="1"/>
    </xf>
    <xf numFmtId="166" fontId="22" fillId="0" borderId="7" xfId="0" applyNumberFormat="1" applyFont="1" applyBorder="1" applyAlignment="1">
      <alignment horizontal="right" wrapText="1"/>
    </xf>
    <xf numFmtId="166" fontId="22" fillId="0" borderId="3" xfId="0" applyNumberFormat="1" applyFont="1" applyBorder="1" applyAlignment="1">
      <alignment horizontal="right" wrapText="1"/>
    </xf>
    <xf numFmtId="166" fontId="29" fillId="0" borderId="9" xfId="0" applyNumberFormat="1" applyFont="1" applyBorder="1" applyAlignment="1">
      <alignment vertical="center"/>
    </xf>
    <xf numFmtId="166" fontId="34" fillId="0" borderId="3" xfId="0" applyNumberFormat="1" applyFont="1" applyBorder="1" applyAlignment="1">
      <alignment horizontal="center" wrapText="1"/>
    </xf>
    <xf numFmtId="166" fontId="22" fillId="0" borderId="9" xfId="0" applyNumberFormat="1" applyFont="1" applyBorder="1" applyAlignment="1">
      <alignment horizontal="center" wrapText="1"/>
    </xf>
    <xf numFmtId="166" fontId="22" fillId="2" borderId="11" xfId="0" applyNumberFormat="1" applyFont="1" applyFill="1" applyBorder="1" applyAlignment="1" applyProtection="1">
      <alignment horizontal="right" wrapText="1"/>
      <protection hidden="1" locked="0"/>
    </xf>
    <xf numFmtId="166" fontId="22" fillId="2" borderId="35" xfId="0" applyNumberFormat="1" applyFont="1" applyFill="1" applyBorder="1" applyAlignment="1" applyProtection="1">
      <alignment horizontal="right" wrapText="1"/>
      <protection hidden="1" locked="0"/>
    </xf>
    <xf numFmtId="166" fontId="22" fillId="2" borderId="36" xfId="0" applyNumberFormat="1" applyFont="1" applyFill="1" applyBorder="1" applyAlignment="1" applyProtection="1">
      <alignment horizontal="right" wrapText="1"/>
      <protection hidden="1" locked="0"/>
    </xf>
    <xf numFmtId="166" fontId="21" fillId="0" borderId="0" xfId="0" applyNumberFormat="1" applyFont="1" applyAlignment="1">
      <alignment horizontal="justify" vertical="center" wrapText="1"/>
    </xf>
    <xf numFmtId="166" fontId="31" fillId="0" borderId="0" xfId="0" applyNumberFormat="1" applyFont="1" applyAlignment="1">
      <alignment horizontal="justify" vertical="center" wrapText="1"/>
    </xf>
    <xf numFmtId="166" fontId="18" fillId="0" borderId="0" xfId="0" applyNumberFormat="1" applyFont="1" applyAlignment="1">
      <alignment wrapText="1"/>
    </xf>
    <xf numFmtId="166" fontId="25" fillId="0" borderId="0" xfId="0" applyNumberFormat="1" applyFont="1" applyBorder="1" applyAlignment="1">
      <alignment horizontal="left" wrapText="1"/>
    </xf>
    <xf numFmtId="166" fontId="35" fillId="0" borderId="0" xfId="0" applyNumberFormat="1" applyFont="1" applyAlignment="1">
      <alignment wrapText="1"/>
    </xf>
    <xf numFmtId="166" fontId="23" fillId="0" borderId="3" xfId="0" applyNumberFormat="1" applyFont="1" applyBorder="1" applyAlignment="1">
      <alignment horizontal="center" wrapText="1"/>
    </xf>
    <xf numFmtId="166" fontId="22" fillId="5" borderId="3" xfId="0" applyNumberFormat="1" applyFont="1" applyFill="1" applyBorder="1" applyAlignment="1">
      <alignment horizontal="left" vertical="center" wrapText="1"/>
    </xf>
    <xf numFmtId="166" fontId="22" fillId="5" borderId="15" xfId="0" applyNumberFormat="1" applyFont="1" applyFill="1" applyBorder="1" applyAlignment="1">
      <alignment horizontal="center" wrapText="1"/>
    </xf>
    <xf numFmtId="166" fontId="22" fillId="5" borderId="15" xfId="0" applyNumberFormat="1" applyFont="1" applyFill="1" applyBorder="1" applyAlignment="1">
      <alignment horizontal="center" vertical="center" wrapText="1"/>
    </xf>
    <xf numFmtId="164" fontId="22" fillId="6" borderId="18" xfId="0" applyFont="1" applyFill="1" applyBorder="1" applyAlignment="1">
      <alignment horizontal="center" vertical="center" wrapText="1"/>
    </xf>
    <xf numFmtId="164" fontId="22" fillId="6" borderId="37" xfId="0" applyFont="1" applyFill="1" applyBorder="1" applyAlignment="1">
      <alignment horizontal="center" vertical="center" wrapText="1"/>
    </xf>
    <xf numFmtId="166" fontId="31" fillId="0" borderId="19" xfId="0" applyNumberFormat="1" applyFont="1" applyBorder="1" applyAlignment="1">
      <alignment horizontal="left" vertical="center" wrapText="1"/>
    </xf>
    <xf numFmtId="167" fontId="34" fillId="2" borderId="22" xfId="0" applyNumberFormat="1" applyFont="1" applyFill="1" applyBorder="1" applyAlignment="1" applyProtection="1">
      <alignment horizontal="center" wrapText="1"/>
      <protection hidden="1" locked="0"/>
    </xf>
    <xf numFmtId="168" fontId="22" fillId="2" borderId="23" xfId="0" applyNumberFormat="1" applyFont="1" applyFill="1" applyBorder="1" applyAlignment="1" applyProtection="1">
      <alignment horizontal="center" wrapText="1"/>
      <protection hidden="1" locked="0"/>
    </xf>
    <xf numFmtId="166" fontId="18" fillId="2" borderId="23" xfId="0" applyNumberFormat="1" applyFont="1" applyFill="1" applyBorder="1" applyAlignment="1" applyProtection="1">
      <alignment horizontal="right" vertical="center" wrapText="1"/>
      <protection hidden="1" locked="0"/>
    </xf>
    <xf numFmtId="166" fontId="34" fillId="2" borderId="38" xfId="0" applyNumberFormat="1" applyFont="1" applyFill="1" applyBorder="1" applyAlignment="1" applyProtection="1">
      <alignment horizontal="center" wrapText="1"/>
      <protection hidden="1" locked="0"/>
    </xf>
    <xf numFmtId="166" fontId="22" fillId="2" borderId="23" xfId="0" applyNumberFormat="1" applyFont="1" applyFill="1" applyBorder="1" applyAlignment="1" applyProtection="1">
      <alignment horizontal="center" wrapText="1"/>
      <protection hidden="1" locked="0"/>
    </xf>
    <xf numFmtId="166" fontId="31" fillId="0" borderId="39" xfId="0" applyNumberFormat="1" applyFont="1" applyBorder="1" applyAlignment="1">
      <alignment horizontal="left" vertical="center" wrapText="1"/>
    </xf>
    <xf numFmtId="167" fontId="34" fillId="2" borderId="28" xfId="0" applyNumberFormat="1" applyFont="1" applyFill="1" applyBorder="1" applyAlignment="1" applyProtection="1">
      <alignment horizontal="center" wrapText="1"/>
      <protection hidden="1" locked="0"/>
    </xf>
    <xf numFmtId="168" fontId="22" fillId="2" borderId="2" xfId="0" applyNumberFormat="1" applyFont="1" applyFill="1" applyBorder="1" applyAlignment="1" applyProtection="1">
      <alignment horizontal="center" wrapText="1"/>
      <protection hidden="1" locked="0"/>
    </xf>
    <xf numFmtId="166" fontId="18" fillId="2" borderId="2" xfId="0" applyNumberFormat="1" applyFont="1" applyFill="1" applyBorder="1" applyAlignment="1" applyProtection="1">
      <alignment horizontal="right" vertical="center" wrapText="1"/>
      <protection hidden="1" locked="0"/>
    </xf>
    <xf numFmtId="166" fontId="34" fillId="2" borderId="29" xfId="0" applyNumberFormat="1" applyFont="1" applyFill="1" applyBorder="1" applyAlignment="1" applyProtection="1">
      <alignment horizontal="center" wrapText="1"/>
      <protection hidden="1" locked="0"/>
    </xf>
    <xf numFmtId="166" fontId="22" fillId="2" borderId="2" xfId="0" applyNumberFormat="1" applyFont="1" applyFill="1" applyBorder="1" applyAlignment="1" applyProtection="1">
      <alignment horizontal="center" wrapText="1"/>
      <protection hidden="1" locked="0"/>
    </xf>
    <xf numFmtId="166" fontId="31" fillId="0" borderId="25" xfId="0" applyNumberFormat="1" applyFont="1" applyBorder="1" applyAlignment="1">
      <alignment horizontal="left" vertical="center" wrapText="1"/>
    </xf>
    <xf numFmtId="166" fontId="31" fillId="0" borderId="40" xfId="0" applyNumberFormat="1" applyFont="1" applyBorder="1" applyAlignment="1">
      <alignment horizontal="left" vertical="center" wrapText="1"/>
    </xf>
    <xf numFmtId="166" fontId="31" fillId="0" borderId="41" xfId="0" applyNumberFormat="1" applyFont="1" applyBorder="1" applyAlignment="1">
      <alignment horizontal="left" vertical="center" wrapText="1"/>
    </xf>
    <xf numFmtId="167" fontId="34" fillId="2" borderId="42" xfId="0" applyNumberFormat="1" applyFont="1" applyFill="1" applyBorder="1" applyAlignment="1" applyProtection="1">
      <alignment horizontal="center" wrapText="1"/>
      <protection hidden="1" locked="0"/>
    </xf>
    <xf numFmtId="168" fontId="22" fillId="2" borderId="33" xfId="0" applyNumberFormat="1" applyFont="1" applyFill="1" applyBorder="1" applyAlignment="1" applyProtection="1">
      <alignment horizontal="center" wrapText="1"/>
      <protection hidden="1" locked="0"/>
    </xf>
    <xf numFmtId="166" fontId="18" fillId="2" borderId="32" xfId="0" applyNumberFormat="1" applyFont="1" applyFill="1" applyBorder="1" applyAlignment="1" applyProtection="1">
      <alignment horizontal="right" vertical="center" wrapText="1"/>
      <protection hidden="1" locked="0"/>
    </xf>
    <xf numFmtId="166" fontId="18" fillId="2" borderId="33" xfId="0" applyNumberFormat="1" applyFont="1" applyFill="1" applyBorder="1" applyAlignment="1" applyProtection="1">
      <alignment horizontal="right" vertical="center" wrapText="1"/>
      <protection hidden="1" locked="0"/>
    </xf>
    <xf numFmtId="166" fontId="34" fillId="2" borderId="43" xfId="0" applyNumberFormat="1" applyFont="1" applyFill="1" applyBorder="1" applyAlignment="1" applyProtection="1">
      <alignment horizontal="center" wrapText="1"/>
      <protection hidden="1" locked="0"/>
    </xf>
    <xf numFmtId="166" fontId="22" fillId="2" borderId="33" xfId="0" applyNumberFormat="1" applyFont="1" applyFill="1" applyBorder="1" applyAlignment="1" applyProtection="1">
      <alignment horizontal="center" wrapText="1"/>
      <protection hidden="1" locked="0"/>
    </xf>
    <xf numFmtId="166" fontId="34" fillId="0" borderId="3" xfId="0" applyNumberFormat="1" applyFont="1" applyBorder="1" applyAlignment="1">
      <alignment horizontal="left" vertical="center" wrapText="1"/>
    </xf>
    <xf numFmtId="166" fontId="34" fillId="0" borderId="9" xfId="0" applyNumberFormat="1" applyFont="1" applyBorder="1" applyAlignment="1">
      <alignment horizontal="right" wrapText="1"/>
    </xf>
    <xf numFmtId="166" fontId="22" fillId="0" borderId="9" xfId="0" applyNumberFormat="1" applyFont="1" applyBorder="1" applyAlignment="1">
      <alignment horizontal="right" wrapText="1"/>
    </xf>
    <xf numFmtId="166" fontId="22" fillId="0" borderId="5" xfId="0" applyNumberFormat="1" applyFont="1" applyBorder="1" applyAlignment="1">
      <alignment horizontal="right" vertical="center" wrapText="1"/>
    </xf>
    <xf numFmtId="166" fontId="22" fillId="0" borderId="6" xfId="0" applyNumberFormat="1" applyFont="1" applyBorder="1" applyAlignment="1">
      <alignment horizontal="right" vertical="center" wrapText="1"/>
    </xf>
    <xf numFmtId="166" fontId="22" fillId="0" borderId="7" xfId="0" applyNumberFormat="1" applyFont="1" applyBorder="1" applyAlignment="1">
      <alignment horizontal="right" vertical="center" wrapText="1"/>
    </xf>
    <xf numFmtId="166" fontId="25" fillId="0" borderId="4" xfId="0" applyNumberFormat="1" applyFont="1" applyBorder="1" applyAlignment="1">
      <alignment horizontal="left" wrapText="1"/>
    </xf>
    <xf numFmtId="166" fontId="34" fillId="0" borderId="0" xfId="0" applyNumberFormat="1" applyFont="1" applyAlignment="1">
      <alignment wrapText="1"/>
    </xf>
    <xf numFmtId="166" fontId="22" fillId="5" borderId="14" xfId="0" applyNumberFormat="1" applyFont="1" applyFill="1" applyBorder="1" applyAlignment="1">
      <alignment vertical="center" wrapText="1"/>
    </xf>
    <xf numFmtId="167" fontId="31" fillId="2" borderId="22" xfId="0" applyNumberFormat="1" applyFont="1" applyFill="1" applyBorder="1" applyAlignment="1" applyProtection="1">
      <alignment horizontal="center" wrapText="1"/>
      <protection hidden="1" locked="0"/>
    </xf>
    <xf numFmtId="168" fontId="18" fillId="2" borderId="23" xfId="0" applyNumberFormat="1" applyFont="1" applyFill="1" applyBorder="1" applyAlignment="1" applyProtection="1">
      <alignment horizontal="center" wrapText="1"/>
      <protection hidden="1" locked="0"/>
    </xf>
    <xf numFmtId="166" fontId="18" fillId="2" borderId="44" xfId="0" applyNumberFormat="1" applyFont="1" applyFill="1" applyBorder="1" applyAlignment="1" applyProtection="1">
      <alignment horizontal="right" vertical="center" wrapText="1"/>
      <protection hidden="1" locked="0"/>
    </xf>
    <xf numFmtId="166" fontId="31" fillId="2" borderId="22" xfId="0" applyNumberFormat="1" applyFont="1" applyFill="1" applyBorder="1" applyAlignment="1" applyProtection="1">
      <alignment horizontal="center" wrapText="1"/>
      <protection hidden="1" locked="0"/>
    </xf>
    <xf numFmtId="166" fontId="18" fillId="2" borderId="23" xfId="0" applyNumberFormat="1" applyFont="1" applyFill="1" applyBorder="1" applyAlignment="1" applyProtection="1">
      <alignment horizontal="center" wrapText="1"/>
      <protection hidden="1" locked="0"/>
    </xf>
    <xf numFmtId="166" fontId="31" fillId="0" borderId="25" xfId="0" applyNumberFormat="1" applyFont="1" applyBorder="1" applyAlignment="1">
      <alignment wrapText="1"/>
    </xf>
    <xf numFmtId="167" fontId="18" fillId="2" borderId="28" xfId="0" applyNumberFormat="1" applyFont="1" applyFill="1" applyBorder="1" applyAlignment="1" applyProtection="1">
      <alignment horizontal="center" wrapText="1"/>
      <protection hidden="1" locked="0"/>
    </xf>
    <xf numFmtId="168" fontId="18" fillId="2" borderId="2" xfId="0" applyNumberFormat="1" applyFont="1" applyFill="1" applyBorder="1" applyAlignment="1" applyProtection="1">
      <alignment horizontal="center" wrapText="1"/>
      <protection hidden="1" locked="0"/>
    </xf>
    <xf numFmtId="166" fontId="18" fillId="2" borderId="45" xfId="0" applyNumberFormat="1" applyFont="1" applyFill="1" applyBorder="1" applyAlignment="1" applyProtection="1">
      <alignment horizontal="right" vertical="center" wrapText="1"/>
      <protection hidden="1" locked="0"/>
    </xf>
    <xf numFmtId="166" fontId="18" fillId="2" borderId="28" xfId="0" applyNumberFormat="1" applyFont="1" applyFill="1" applyBorder="1" applyAlignment="1" applyProtection="1">
      <alignment horizontal="center" wrapText="1"/>
      <protection hidden="1" locked="0"/>
    </xf>
    <xf numFmtId="166" fontId="18" fillId="0" borderId="41" xfId="0" applyNumberFormat="1" applyFont="1" applyBorder="1" applyAlignment="1">
      <alignment wrapText="1"/>
    </xf>
    <xf numFmtId="167" fontId="18" fillId="2" borderId="42" xfId="0" applyNumberFormat="1" applyFont="1" applyFill="1" applyBorder="1" applyAlignment="1" applyProtection="1">
      <alignment horizontal="center" wrapText="1"/>
      <protection hidden="1" locked="0"/>
    </xf>
    <xf numFmtId="168" fontId="18" fillId="2" borderId="33" xfId="0" applyNumberFormat="1" applyFont="1" applyFill="1" applyBorder="1" applyAlignment="1" applyProtection="1">
      <alignment horizontal="center" wrapText="1"/>
      <protection hidden="1" locked="0"/>
    </xf>
    <xf numFmtId="166" fontId="18" fillId="2" borderId="46" xfId="0" applyNumberFormat="1" applyFont="1" applyFill="1" applyBorder="1" applyAlignment="1" applyProtection="1">
      <alignment horizontal="right" vertical="center" wrapText="1"/>
      <protection hidden="1" locked="0"/>
    </xf>
    <xf numFmtId="166" fontId="18" fillId="2" borderId="42" xfId="0" applyNumberFormat="1" applyFont="1" applyFill="1" applyBorder="1" applyAlignment="1" applyProtection="1">
      <alignment horizontal="center" wrapText="1"/>
      <protection hidden="1" locked="0"/>
    </xf>
    <xf numFmtId="166" fontId="18" fillId="2" borderId="33" xfId="0" applyNumberFormat="1" applyFont="1" applyFill="1" applyBorder="1" applyAlignment="1" applyProtection="1">
      <alignment horizontal="center" wrapText="1"/>
      <protection hidden="1" locked="0"/>
    </xf>
    <xf numFmtId="166" fontId="34" fillId="0" borderId="3" xfId="0" applyNumberFormat="1" applyFont="1" applyBorder="1" applyAlignment="1">
      <alignment horizontal="justify" vertical="center" wrapText="1"/>
    </xf>
    <xf numFmtId="166" fontId="22" fillId="0" borderId="5" xfId="0" applyNumberFormat="1" applyFont="1" applyBorder="1" applyAlignment="1">
      <alignment wrapText="1"/>
    </xf>
    <xf numFmtId="166" fontId="22" fillId="0" borderId="6" xfId="0" applyNumberFormat="1" applyFont="1" applyBorder="1" applyAlignment="1">
      <alignment wrapText="1"/>
    </xf>
    <xf numFmtId="166" fontId="22" fillId="0" borderId="7" xfId="0" applyNumberFormat="1" applyFont="1" applyBorder="1" applyAlignment="1">
      <alignment wrapText="1"/>
    </xf>
    <xf numFmtId="166" fontId="18" fillId="0" borderId="0" xfId="0" applyNumberFormat="1" applyFont="1" applyAlignment="1">
      <alignment horizontal="center" wrapText="1"/>
    </xf>
    <xf numFmtId="166" fontId="34" fillId="0" borderId="8" xfId="0" applyNumberFormat="1" applyFont="1" applyBorder="1" applyAlignment="1">
      <alignment horizontal="center" wrapText="1"/>
    </xf>
    <xf numFmtId="166" fontId="29" fillId="0" borderId="0" xfId="0" applyNumberFormat="1" applyFont="1" applyBorder="1" applyAlignment="1">
      <alignment horizontal="left" vertical="center" wrapText="1"/>
    </xf>
    <xf numFmtId="166" fontId="29" fillId="0" borderId="0" xfId="0" applyNumberFormat="1" applyFont="1" applyAlignment="1">
      <alignment horizontal="justify" vertical="center" wrapText="1"/>
    </xf>
    <xf numFmtId="166" fontId="21" fillId="0" borderId="0" xfId="0" applyNumberFormat="1" applyFont="1" applyAlignment="1">
      <alignment horizontal="left" vertical="center" wrapText="1"/>
    </xf>
    <xf numFmtId="166" fontId="25" fillId="0" borderId="0" xfId="0" applyNumberFormat="1" applyFont="1" applyAlignment="1">
      <alignment/>
    </xf>
    <xf numFmtId="166" fontId="22" fillId="0" borderId="0" xfId="0" applyNumberFormat="1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 wrapText="1"/>
    </xf>
    <xf numFmtId="166" fontId="25" fillId="0" borderId="1" xfId="0" applyNumberFormat="1" applyFont="1" applyBorder="1" applyAlignment="1">
      <alignment horizontal="left" wrapText="1"/>
    </xf>
    <xf numFmtId="166" fontId="22" fillId="0" borderId="0" xfId="0" applyNumberFormat="1" applyFont="1" applyBorder="1" applyAlignment="1">
      <alignment horizontal="left" wrapText="1"/>
    </xf>
    <xf numFmtId="166" fontId="18" fillId="5" borderId="2" xfId="0" applyNumberFormat="1" applyFont="1" applyFill="1" applyBorder="1" applyAlignment="1">
      <alignment horizontal="center" vertical="center" wrapText="1"/>
    </xf>
    <xf numFmtId="164" fontId="22" fillId="5" borderId="12" xfId="0" applyFont="1" applyFill="1" applyBorder="1" applyAlignment="1">
      <alignment horizontal="center" vertical="center" shrinkToFit="1"/>
    </xf>
    <xf numFmtId="164" fontId="22" fillId="5" borderId="2" xfId="0" applyFont="1" applyFill="1" applyBorder="1" applyAlignment="1">
      <alignment horizontal="center" vertical="center" shrinkToFit="1"/>
    </xf>
    <xf numFmtId="167" fontId="22" fillId="5" borderId="32" xfId="0" applyNumberFormat="1" applyFont="1" applyFill="1" applyBorder="1" applyAlignment="1">
      <alignment horizontal="center" vertical="center" wrapText="1"/>
    </xf>
    <xf numFmtId="167" fontId="22" fillId="5" borderId="2" xfId="0" applyNumberFormat="1" applyFont="1" applyFill="1" applyBorder="1" applyAlignment="1">
      <alignment horizontal="center" vertical="center" wrapText="1"/>
    </xf>
    <xf numFmtId="164" fontId="22" fillId="6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left" vertical="center" wrapText="1"/>
    </xf>
    <xf numFmtId="169" fontId="22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166" fontId="18" fillId="0" borderId="12" xfId="0" applyNumberFormat="1" applyFont="1" applyFill="1" applyBorder="1" applyAlignment="1">
      <alignment horizontal="left" vertical="center" wrapText="1"/>
    </xf>
    <xf numFmtId="166" fontId="22" fillId="0" borderId="2" xfId="0" applyNumberFormat="1" applyFont="1" applyFill="1" applyBorder="1" applyAlignment="1">
      <alignment horizontal="left" vertical="center" wrapText="1"/>
    </xf>
    <xf numFmtId="166" fontId="22" fillId="0" borderId="0" xfId="0" applyNumberFormat="1" applyFont="1" applyFill="1" applyBorder="1" applyAlignment="1">
      <alignment horizontal="right" wrapText="1"/>
    </xf>
    <xf numFmtId="166" fontId="22" fillId="0" borderId="2" xfId="0" applyNumberFormat="1" applyFont="1" applyFill="1" applyBorder="1" applyAlignment="1">
      <alignment horizontal="right" vertical="center" wrapText="1"/>
    </xf>
    <xf numFmtId="164" fontId="22" fillId="0" borderId="0" xfId="0" applyFont="1" applyFill="1" applyAlignment="1">
      <alignment/>
    </xf>
    <xf numFmtId="166" fontId="18" fillId="0" borderId="0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Alignment="1">
      <alignment horizontal="right" wrapText="1"/>
    </xf>
    <xf numFmtId="166" fontId="22" fillId="0" borderId="0" xfId="0" applyNumberFormat="1" applyFont="1" applyBorder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166" fontId="18" fillId="0" borderId="0" xfId="0" applyNumberFormat="1" applyFont="1" applyBorder="1" applyAlignment="1">
      <alignment horizontal="right" wrapText="1"/>
    </xf>
    <xf numFmtId="166" fontId="22" fillId="0" borderId="2" xfId="0" applyNumberFormat="1" applyFont="1" applyFill="1" applyBorder="1" applyAlignment="1">
      <alignment horizontal="right" wrapText="1"/>
    </xf>
    <xf numFmtId="166" fontId="22" fillId="0" borderId="12" xfId="0" applyNumberFormat="1" applyFont="1" applyFill="1" applyBorder="1" applyAlignment="1">
      <alignment horizontal="left" vertical="center" wrapText="1"/>
    </xf>
    <xf numFmtId="170" fontId="26" fillId="0" borderId="0" xfId="0" applyNumberFormat="1" applyFont="1" applyAlignment="1">
      <alignment/>
    </xf>
    <xf numFmtId="164" fontId="22" fillId="0" borderId="0" xfId="0" applyFont="1" applyAlignment="1">
      <alignment horizontal="left" vertical="center"/>
    </xf>
    <xf numFmtId="164" fontId="22" fillId="0" borderId="0" xfId="0" applyFont="1" applyBorder="1" applyAlignment="1">
      <alignment horizontal="left" vertical="center" wrapText="1"/>
    </xf>
    <xf numFmtId="164" fontId="22" fillId="2" borderId="2" xfId="0" applyFont="1" applyFill="1" applyBorder="1" applyAlignment="1" applyProtection="1">
      <alignment horizontal="center" vertical="center" wrapText="1"/>
      <protection hidden="1" locked="0"/>
    </xf>
    <xf numFmtId="164" fontId="18" fillId="0" borderId="0" xfId="0" applyFont="1" applyAlignment="1">
      <alignment horizontal="justify" vertical="center"/>
    </xf>
    <xf numFmtId="164" fontId="30" fillId="0" borderId="47" xfId="0" applyFont="1" applyBorder="1" applyAlignment="1">
      <alignment horizontal="center"/>
    </xf>
    <xf numFmtId="164" fontId="22" fillId="0" borderId="0" xfId="0" applyFont="1" applyBorder="1" applyAlignment="1">
      <alignment horizontal="left" vertical="center"/>
    </xf>
    <xf numFmtId="164" fontId="36" fillId="2" borderId="2" xfId="0" applyFont="1" applyFill="1" applyBorder="1" applyAlignment="1" applyProtection="1">
      <alignment horizontal="center"/>
      <protection hidden="1" locked="0"/>
    </xf>
    <xf numFmtId="164" fontId="30" fillId="0" borderId="0" xfId="0" applyFont="1" applyBorder="1" applyAlignment="1">
      <alignment horizontal="center"/>
    </xf>
    <xf numFmtId="164" fontId="18" fillId="0" borderId="0" xfId="0" applyFont="1" applyAlignment="1">
      <alignment horizontal="left" wrapText="1"/>
    </xf>
    <xf numFmtId="164" fontId="31" fillId="0" borderId="0" xfId="0" applyFont="1" applyBorder="1" applyAlignment="1">
      <alignment horizontal="left" wrapText="1"/>
    </xf>
    <xf numFmtId="164" fontId="31" fillId="0" borderId="0" xfId="0" applyFont="1" applyAlignment="1">
      <alignment/>
    </xf>
    <xf numFmtId="168" fontId="22" fillId="2" borderId="2" xfId="0" applyNumberFormat="1" applyFont="1" applyFill="1" applyBorder="1" applyAlignment="1" applyProtection="1">
      <alignment horizontal="center"/>
      <protection hidden="1" locked="0"/>
    </xf>
    <xf numFmtId="164" fontId="3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37" fillId="0" borderId="47" xfId="0" applyFont="1" applyFill="1" applyBorder="1" applyAlignment="1">
      <alignment horizontal="center"/>
    </xf>
    <xf numFmtId="164" fontId="18" fillId="2" borderId="2" xfId="0" applyFont="1" applyFill="1" applyBorder="1" applyAlignment="1" applyProtection="1">
      <alignment horizontal="center" vertical="center"/>
      <protection hidden="1" locked="0"/>
    </xf>
    <xf numFmtId="164" fontId="18" fillId="0" borderId="0" xfId="0" applyFont="1" applyAlignment="1">
      <alignment horizontal="center" vertical="center"/>
    </xf>
    <xf numFmtId="164" fontId="38" fillId="0" borderId="13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5"/>
  <sheetViews>
    <sheetView showGridLines="0" workbookViewId="0" topLeftCell="A1">
      <selection activeCell="I7" sqref="I7"/>
    </sheetView>
  </sheetViews>
  <sheetFormatPr defaultColWidth="9.140625" defaultRowHeight="15"/>
  <cols>
    <col min="1" max="1" width="2.00390625" style="1" customWidth="1"/>
    <col min="2" max="6" width="11.421875" style="1" customWidth="1"/>
    <col min="7" max="7" width="9.421875" style="1" customWidth="1"/>
    <col min="8" max="9" width="11.421875" style="1" customWidth="1"/>
    <col min="10" max="10" width="9.57421875" style="1" customWidth="1"/>
    <col min="11" max="11" width="11.421875" style="1" customWidth="1"/>
    <col min="12" max="12" width="8.57421875" style="1" customWidth="1"/>
    <col min="13" max="16384" width="11.421875" style="1" customWidth="1"/>
  </cols>
  <sheetData>
    <row r="2" s="2" customFormat="1" ht="15"/>
    <row r="3" spans="9:13" ht="18">
      <c r="I3" s="3"/>
      <c r="J3" s="3"/>
      <c r="K3" s="3"/>
      <c r="L3" s="3"/>
      <c r="M3" s="3"/>
    </row>
    <row r="4" spans="2:14" ht="18">
      <c r="B4" s="4"/>
      <c r="C4" s="4"/>
      <c r="D4" s="4"/>
      <c r="E4" s="4"/>
      <c r="F4" s="4"/>
      <c r="G4" s="4"/>
      <c r="H4" s="5" t="s">
        <v>0</v>
      </c>
      <c r="I4" s="5"/>
      <c r="J4" s="5"/>
      <c r="K4" s="5"/>
      <c r="L4" s="5"/>
      <c r="M4" s="5"/>
      <c r="N4" s="4"/>
    </row>
    <row r="5" spans="2:14" ht="20.25">
      <c r="B5" s="6" t="s">
        <v>1</v>
      </c>
      <c r="C5" s="4"/>
      <c r="D5" s="4"/>
      <c r="E5" s="4"/>
      <c r="F5" s="4"/>
      <c r="G5" s="4"/>
      <c r="H5" s="7" t="s">
        <v>2</v>
      </c>
      <c r="I5" s="7"/>
      <c r="J5" s="7"/>
      <c r="K5" s="7"/>
      <c r="L5" s="7"/>
      <c r="M5" s="7"/>
      <c r="N5" s="8"/>
    </row>
    <row r="6" spans="2:14" ht="18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3" ht="18">
      <c r="B7" s="10" t="s">
        <v>3</v>
      </c>
      <c r="C7" s="4"/>
      <c r="I7" s="11"/>
      <c r="J7" s="11"/>
      <c r="K7" s="11"/>
      <c r="L7" s="11"/>
      <c r="M7" s="11"/>
    </row>
    <row r="8" spans="2:3" ht="33" customHeight="1">
      <c r="B8" s="12" t="s">
        <v>4</v>
      </c>
      <c r="C8" s="4"/>
    </row>
    <row r="9" spans="2:3" ht="18">
      <c r="B9" s="13"/>
      <c r="C9" s="4"/>
    </row>
    <row r="10" spans="2:9" ht="18">
      <c r="B10" s="12" t="s">
        <v>5</v>
      </c>
      <c r="C10" s="4"/>
      <c r="I10" s="14"/>
    </row>
    <row r="11" ht="18">
      <c r="B11" s="13"/>
    </row>
    <row r="12" ht="18">
      <c r="B12" s="12" t="s">
        <v>6</v>
      </c>
    </row>
    <row r="13" ht="18">
      <c r="B13" s="13"/>
    </row>
    <row r="14" ht="18">
      <c r="B14" s="15" t="s">
        <v>7</v>
      </c>
    </row>
    <row r="15" ht="18">
      <c r="B15" s="15" t="s">
        <v>8</v>
      </c>
    </row>
  </sheetData>
  <sheetProtection password="979D" sheet="1"/>
  <mergeCells count="2">
    <mergeCell ref="H4:M4"/>
    <mergeCell ref="H5:M5"/>
  </mergeCells>
  <hyperlinks>
    <hyperlink ref="B8" location="previsiones!A1" display="A) SITUACIÓN ACTUAL Y PREVISIONES"/>
    <hyperlink ref="B10" location="ajustes!A1" display="B) AJUSTES PROPUESTOS EN EL PLAN"/>
    <hyperlink ref="B12" location="declaraciones!A1" display="C) DECLARACIONES"/>
  </hyperlink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showGridLines="0" zoomScale="80" zoomScaleNormal="80" workbookViewId="0" topLeftCell="G45">
      <selection activeCell="N65" sqref="N65"/>
    </sheetView>
  </sheetViews>
  <sheetFormatPr defaultColWidth="9.140625" defaultRowHeight="15"/>
  <cols>
    <col min="1" max="1" width="62.421875" style="16" customWidth="1"/>
    <col min="2" max="21" width="15.57421875" style="17" customWidth="1"/>
    <col min="22" max="25" width="15.57421875" style="16" customWidth="1"/>
    <col min="26" max="16384" width="11.57421875" style="16" customWidth="1"/>
  </cols>
  <sheetData>
    <row r="1" spans="1:5" ht="18">
      <c r="A1" s="18" t="s">
        <v>9</v>
      </c>
      <c r="B1" s="19">
        <v>4</v>
      </c>
      <c r="C1" s="20"/>
      <c r="D1" s="21" t="s">
        <v>10</v>
      </c>
      <c r="E1" s="20"/>
    </row>
    <row r="2" spans="1:8" ht="20.25" customHeight="1">
      <c r="A2" s="22"/>
      <c r="E2" s="23"/>
      <c r="F2" s="24"/>
      <c r="H2" s="25"/>
    </row>
    <row r="3" spans="1:25" s="31" customFormat="1" ht="15.75" customHeight="1">
      <c r="A3" s="26" t="s">
        <v>11</v>
      </c>
      <c r="B3" s="27"/>
      <c r="C3" s="27"/>
      <c r="D3" s="27"/>
      <c r="E3" s="27"/>
      <c r="F3" s="28"/>
      <c r="G3" s="29" t="s">
        <v>12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 t="s">
        <v>13</v>
      </c>
      <c r="T3" s="30"/>
      <c r="U3" s="30"/>
      <c r="V3" s="30"/>
      <c r="W3" s="30"/>
      <c r="X3" s="30"/>
      <c r="Y3" s="30"/>
    </row>
    <row r="4" spans="2:25" s="32" customFormat="1" ht="15.75">
      <c r="B4" s="23"/>
      <c r="C4" s="23"/>
      <c r="D4" s="23"/>
      <c r="E4" s="23"/>
      <c r="F4" s="23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0"/>
      <c r="V4" s="30"/>
      <c r="W4" s="30"/>
      <c r="X4" s="30"/>
      <c r="Y4" s="30"/>
    </row>
    <row r="5" spans="1:25" s="32" customFormat="1" ht="46.5" customHeight="1">
      <c r="A5" s="26" t="s">
        <v>14</v>
      </c>
      <c r="B5" s="33" t="s">
        <v>15</v>
      </c>
      <c r="C5" s="33"/>
      <c r="D5" s="27"/>
      <c r="E5" s="27"/>
      <c r="F5" s="2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0"/>
      <c r="U5" s="30"/>
      <c r="V5" s="30"/>
      <c r="W5" s="30"/>
      <c r="X5" s="30"/>
      <c r="Y5" s="30"/>
    </row>
    <row r="6" spans="2:28" s="34" customFormat="1" ht="48" customHeight="1">
      <c r="B6" s="35" t="s">
        <v>16</v>
      </c>
      <c r="C6" s="35"/>
      <c r="D6" s="35"/>
      <c r="E6" s="36" t="s">
        <v>17</v>
      </c>
      <c r="F6" s="37" t="s">
        <v>18</v>
      </c>
      <c r="G6" s="38" t="s">
        <v>19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2"/>
      <c r="AA6" s="32"/>
      <c r="AB6" s="39"/>
    </row>
    <row r="7" spans="1:27" s="31" customFormat="1" ht="21" customHeight="1">
      <c r="A7" s="40" t="s">
        <v>20</v>
      </c>
      <c r="B7" s="41">
        <v>2015</v>
      </c>
      <c r="C7" s="41">
        <v>2016</v>
      </c>
      <c r="D7" s="41">
        <v>2017</v>
      </c>
      <c r="E7" s="41">
        <v>2017</v>
      </c>
      <c r="F7" s="41" t="s">
        <v>21</v>
      </c>
      <c r="G7" s="42">
        <v>2018</v>
      </c>
      <c r="H7" s="42">
        <v>2019</v>
      </c>
      <c r="I7" s="42">
        <v>2020</v>
      </c>
      <c r="J7" s="42">
        <v>2021</v>
      </c>
      <c r="K7" s="42">
        <v>2022</v>
      </c>
      <c r="L7" s="42">
        <v>2023</v>
      </c>
      <c r="M7" s="42">
        <v>2024</v>
      </c>
      <c r="N7" s="42">
        <v>2025</v>
      </c>
      <c r="O7" s="42">
        <v>2026</v>
      </c>
      <c r="P7" s="42">
        <v>2027</v>
      </c>
      <c r="Q7" s="42">
        <v>2028</v>
      </c>
      <c r="R7" s="42">
        <v>2029</v>
      </c>
      <c r="S7" s="43">
        <v>2030</v>
      </c>
      <c r="T7" s="43">
        <v>2031</v>
      </c>
      <c r="U7" s="44">
        <v>2032</v>
      </c>
      <c r="V7" s="45">
        <v>2033</v>
      </c>
      <c r="W7" s="45">
        <v>2034</v>
      </c>
      <c r="X7" s="44">
        <v>2035</v>
      </c>
      <c r="Y7" s="44">
        <v>2036</v>
      </c>
      <c r="Z7" s="32"/>
      <c r="AA7" s="32"/>
    </row>
    <row r="8" spans="1:25" s="32" customFormat="1" ht="15.75">
      <c r="A8" s="46" t="s">
        <v>22</v>
      </c>
      <c r="B8" s="47">
        <v>5183.83</v>
      </c>
      <c r="C8" s="47">
        <v>5314.2</v>
      </c>
      <c r="D8" s="47">
        <v>5392.21</v>
      </c>
      <c r="E8" s="47">
        <v>6159.83</v>
      </c>
      <c r="F8" s="48">
        <f>+IF(D8&lt;&gt;"",((D8/B8)^(0.5))-1,"")</f>
        <v>0.01990101357104801</v>
      </c>
      <c r="G8" s="47">
        <v>5652.29</v>
      </c>
      <c r="H8" s="47">
        <v>6016.29</v>
      </c>
      <c r="I8" s="49">
        <v>6002</v>
      </c>
      <c r="J8" s="49">
        <v>6023</v>
      </c>
      <c r="K8" s="49">
        <v>6045</v>
      </c>
      <c r="L8" s="49">
        <v>6066</v>
      </c>
      <c r="M8" s="49">
        <v>6088</v>
      </c>
      <c r="N8" s="49">
        <v>6110</v>
      </c>
      <c r="O8" s="49">
        <v>6132</v>
      </c>
      <c r="P8" s="49">
        <v>6154</v>
      </c>
      <c r="Q8" s="49">
        <v>6154</v>
      </c>
      <c r="R8" s="49">
        <v>6154</v>
      </c>
      <c r="S8" s="50"/>
      <c r="T8" s="50"/>
      <c r="U8" s="50"/>
      <c r="V8" s="50"/>
      <c r="W8" s="51"/>
      <c r="X8" s="51"/>
      <c r="Y8" s="51"/>
    </row>
    <row r="9" spans="1:25" s="32" customFormat="1" ht="15.75">
      <c r="A9" s="46" t="s">
        <v>23</v>
      </c>
      <c r="B9" s="47">
        <v>23.99</v>
      </c>
      <c r="C9" s="47">
        <v>25.56</v>
      </c>
      <c r="D9" s="47">
        <v>35.6</v>
      </c>
      <c r="E9" s="47">
        <v>266.8</v>
      </c>
      <c r="F9" s="52"/>
      <c r="G9" s="47">
        <v>0</v>
      </c>
      <c r="H9" s="47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50"/>
      <c r="T9" s="50"/>
      <c r="U9" s="50"/>
      <c r="V9" s="50"/>
      <c r="W9" s="51"/>
      <c r="X9" s="51"/>
      <c r="Y9" s="51"/>
    </row>
    <row r="10" spans="1:25" s="32" customFormat="1" ht="15.75">
      <c r="A10" s="53" t="s">
        <v>24</v>
      </c>
      <c r="B10" s="54">
        <f>+B8+B9</f>
        <v>5207.82</v>
      </c>
      <c r="C10" s="54">
        <f>+C8+C9</f>
        <v>5339.76</v>
      </c>
      <c r="D10" s="54">
        <f>+D8+D9</f>
        <v>5427.81</v>
      </c>
      <c r="E10" s="54">
        <f>+E8+E9</f>
        <v>6426.63</v>
      </c>
      <c r="F10" s="55"/>
      <c r="G10" s="54">
        <f>+G8+G9</f>
        <v>5652.29</v>
      </c>
      <c r="H10" s="54">
        <f>+H8+H9</f>
        <v>6016.29</v>
      </c>
      <c r="I10" s="54">
        <f>+I8+I9</f>
        <v>6002</v>
      </c>
      <c r="J10" s="54">
        <f>+J8+J9</f>
        <v>6023</v>
      </c>
      <c r="K10" s="54">
        <f>+K8+K9</f>
        <v>6045</v>
      </c>
      <c r="L10" s="54">
        <f>+L8+L9</f>
        <v>6066</v>
      </c>
      <c r="M10" s="54">
        <f>+M8+M9</f>
        <v>6088</v>
      </c>
      <c r="N10" s="54">
        <f>+N8+N9</f>
        <v>6110</v>
      </c>
      <c r="O10" s="54">
        <f>+O8+O9</f>
        <v>6132</v>
      </c>
      <c r="P10" s="54">
        <f>+P8+P9</f>
        <v>6154</v>
      </c>
      <c r="Q10" s="54">
        <f>+Q8+Q9</f>
        <v>6154</v>
      </c>
      <c r="R10" s="54">
        <f>+R8+R9</f>
        <v>6154</v>
      </c>
      <c r="S10" s="56">
        <f>+S8+S9</f>
        <v>0</v>
      </c>
      <c r="T10" s="56">
        <f>+T8+T9</f>
        <v>0</v>
      </c>
      <c r="U10" s="56">
        <f>+U8+U9</f>
        <v>0</v>
      </c>
      <c r="V10" s="56">
        <f>+V8+V9</f>
        <v>0</v>
      </c>
      <c r="W10" s="56">
        <f>+W8+W9</f>
        <v>0</v>
      </c>
      <c r="X10" s="56">
        <f>+X8+X9</f>
        <v>0</v>
      </c>
      <c r="Y10" s="56">
        <f>+Y8+Y9</f>
        <v>0</v>
      </c>
    </row>
    <row r="11" spans="1:25" s="32" customFormat="1" ht="15.75">
      <c r="A11" s="46" t="s">
        <v>25</v>
      </c>
      <c r="B11" s="47">
        <v>10.68</v>
      </c>
      <c r="C11" s="47">
        <v>3591.15</v>
      </c>
      <c r="D11" s="57">
        <v>401.48</v>
      </c>
      <c r="E11" s="57">
        <v>401.48</v>
      </c>
      <c r="F11" s="58"/>
      <c r="G11" s="57">
        <v>15</v>
      </c>
      <c r="H11" s="57">
        <v>15</v>
      </c>
      <c r="I11" s="57">
        <v>15</v>
      </c>
      <c r="J11" s="57">
        <v>15</v>
      </c>
      <c r="K11" s="57">
        <v>15</v>
      </c>
      <c r="L11" s="57">
        <v>15</v>
      </c>
      <c r="M11" s="57">
        <v>15</v>
      </c>
      <c r="N11" s="57">
        <v>15</v>
      </c>
      <c r="O11" s="57">
        <v>15</v>
      </c>
      <c r="P11" s="57">
        <v>15</v>
      </c>
      <c r="Q11" s="57">
        <v>15</v>
      </c>
      <c r="R11" s="57">
        <v>15</v>
      </c>
      <c r="S11" s="59"/>
      <c r="T11" s="59"/>
      <c r="U11" s="59"/>
      <c r="V11" s="59"/>
      <c r="W11" s="59"/>
      <c r="X11" s="59"/>
      <c r="Y11" s="59"/>
    </row>
    <row r="12" spans="1:25" s="32" customFormat="1" ht="15.75">
      <c r="A12" s="53" t="s">
        <v>26</v>
      </c>
      <c r="B12" s="54">
        <f>+B11+B10</f>
        <v>5218.5</v>
      </c>
      <c r="C12" s="54">
        <f>+C11+C10</f>
        <v>8930.91</v>
      </c>
      <c r="D12" s="54">
        <f>+D11+D10</f>
        <v>5829.290000000001</v>
      </c>
      <c r="E12" s="54">
        <f>+E11+E10</f>
        <v>6828.110000000001</v>
      </c>
      <c r="F12" s="58"/>
      <c r="G12" s="54">
        <f>+G10+G11</f>
        <v>5667.29</v>
      </c>
      <c r="H12" s="54">
        <f>+H10+H11</f>
        <v>6031.29</v>
      </c>
      <c r="I12" s="54">
        <f>+I10+I11</f>
        <v>6017</v>
      </c>
      <c r="J12" s="54">
        <f>+J10+J11</f>
        <v>6038</v>
      </c>
      <c r="K12" s="54">
        <f>+K10+K11</f>
        <v>6060</v>
      </c>
      <c r="L12" s="54">
        <f>+L10+L11</f>
        <v>6081</v>
      </c>
      <c r="M12" s="54">
        <f>+M10+M11</f>
        <v>6103</v>
      </c>
      <c r="N12" s="54">
        <f>+N10+N11</f>
        <v>6125</v>
      </c>
      <c r="O12" s="54">
        <f>+O10+O11</f>
        <v>6147</v>
      </c>
      <c r="P12" s="54">
        <f>+P10+P11</f>
        <v>6169</v>
      </c>
      <c r="Q12" s="54">
        <f>+Q10+Q11</f>
        <v>6169</v>
      </c>
      <c r="R12" s="54">
        <f>+R10+R11</f>
        <v>6169</v>
      </c>
      <c r="S12" s="56">
        <f>+S10+S11</f>
        <v>0</v>
      </c>
      <c r="T12" s="56">
        <f>+T10+T11</f>
        <v>0</v>
      </c>
      <c r="U12" s="56">
        <f>+U10+U11</f>
        <v>0</v>
      </c>
      <c r="V12" s="56">
        <f>+V10+V11</f>
        <v>0</v>
      </c>
      <c r="W12" s="56">
        <f>+W10+W11</f>
        <v>0</v>
      </c>
      <c r="X12" s="56">
        <f>+X10+X11</f>
        <v>0</v>
      </c>
      <c r="Y12" s="56">
        <f>+Y10+Y11</f>
        <v>0</v>
      </c>
    </row>
    <row r="13" spans="1:21" s="32" customFormat="1" ht="15.75">
      <c r="A13" s="60" t="s">
        <v>27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s="32" customFormat="1" ht="15.75">
      <c r="A14" s="62" t="s">
        <v>28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s="32" customFormat="1" ht="15.75">
      <c r="A15" s="63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s="32" customFormat="1" ht="15.75">
      <c r="A16" s="64" t="s">
        <v>29</v>
      </c>
      <c r="B16" s="65" t="s">
        <v>15</v>
      </c>
      <c r="C16" s="65"/>
      <c r="D16" s="66"/>
      <c r="E16" s="6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4" s="67" customFormat="1" ht="15.75">
      <c r="B17" s="68" t="s">
        <v>30</v>
      </c>
      <c r="C17" s="69" t="s">
        <v>31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32"/>
      <c r="W17" s="32"/>
      <c r="X17" s="32"/>
    </row>
    <row r="18" spans="1:21" s="32" customFormat="1" ht="18.75">
      <c r="A18" s="70" t="s">
        <v>32</v>
      </c>
      <c r="B18" s="41">
        <v>2017</v>
      </c>
      <c r="C18" s="42">
        <v>2018</v>
      </c>
      <c r="D18" s="42">
        <v>2019</v>
      </c>
      <c r="E18" s="42">
        <v>2020</v>
      </c>
      <c r="F18" s="42">
        <v>2021</v>
      </c>
      <c r="G18" s="42">
        <v>2022</v>
      </c>
      <c r="H18" s="42">
        <v>2023</v>
      </c>
      <c r="I18" s="42">
        <v>2024</v>
      </c>
      <c r="J18" s="42">
        <v>2025</v>
      </c>
      <c r="K18" s="42">
        <v>2026</v>
      </c>
      <c r="L18" s="42">
        <v>2027</v>
      </c>
      <c r="M18" s="42">
        <v>2028</v>
      </c>
      <c r="N18" s="42">
        <v>2029</v>
      </c>
      <c r="O18" s="43">
        <v>2030</v>
      </c>
      <c r="P18" s="43">
        <v>2031</v>
      </c>
      <c r="Q18" s="44">
        <v>2032</v>
      </c>
      <c r="R18" s="45">
        <v>2033</v>
      </c>
      <c r="S18" s="45">
        <v>2034</v>
      </c>
      <c r="T18" s="44">
        <v>2035</v>
      </c>
      <c r="U18" s="44">
        <v>2036</v>
      </c>
    </row>
    <row r="19" spans="1:21" s="32" customFormat="1" ht="15.75">
      <c r="A19" s="71" t="s">
        <v>33</v>
      </c>
      <c r="B19" s="72">
        <v>4733.89</v>
      </c>
      <c r="C19" s="72">
        <v>5047.47</v>
      </c>
      <c r="D19" s="72">
        <v>5047.47</v>
      </c>
      <c r="E19" s="73">
        <v>4741</v>
      </c>
      <c r="F19" s="73">
        <v>4766</v>
      </c>
      <c r="G19" s="73">
        <v>4906</v>
      </c>
      <c r="H19" s="73">
        <v>4945</v>
      </c>
      <c r="I19" s="73">
        <v>4987</v>
      </c>
      <c r="J19" s="73">
        <v>5129</v>
      </c>
      <c r="K19" s="73">
        <v>5173</v>
      </c>
      <c r="L19" s="73">
        <v>5219</v>
      </c>
      <c r="M19" s="73">
        <v>5219</v>
      </c>
      <c r="N19" s="73">
        <v>5219</v>
      </c>
      <c r="O19" s="74"/>
      <c r="P19" s="74"/>
      <c r="Q19" s="74"/>
      <c r="R19" s="74"/>
      <c r="S19" s="75"/>
      <c r="T19" s="75"/>
      <c r="U19" s="75"/>
    </row>
    <row r="20" spans="1:21" s="32" customFormat="1" ht="15.75">
      <c r="A20" s="71" t="s">
        <v>34</v>
      </c>
      <c r="B20" s="72">
        <v>357.88</v>
      </c>
      <c r="C20" s="72">
        <v>21.03</v>
      </c>
      <c r="D20" s="72">
        <v>22</v>
      </c>
      <c r="E20" s="73">
        <v>58</v>
      </c>
      <c r="F20" s="73">
        <v>58</v>
      </c>
      <c r="G20" s="73">
        <v>65</v>
      </c>
      <c r="H20" s="73">
        <v>65</v>
      </c>
      <c r="I20" s="73">
        <v>65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4"/>
      <c r="P20" s="74"/>
      <c r="Q20" s="74"/>
      <c r="R20" s="74"/>
      <c r="S20" s="75"/>
      <c r="T20" s="75"/>
      <c r="U20" s="75"/>
    </row>
    <row r="21" spans="1:21" s="32" customFormat="1" ht="15.75">
      <c r="A21" s="76" t="s">
        <v>35</v>
      </c>
      <c r="B21" s="54">
        <f>+B19+B20</f>
        <v>5091.77</v>
      </c>
      <c r="C21" s="54">
        <f>+C19+C20</f>
        <v>5068.5</v>
      </c>
      <c r="D21" s="54">
        <f>+D19+D20</f>
        <v>5069.47</v>
      </c>
      <c r="E21" s="54">
        <f>+E19+E20</f>
        <v>4799</v>
      </c>
      <c r="F21" s="54">
        <f>+F19+F20</f>
        <v>4824</v>
      </c>
      <c r="G21" s="54">
        <f>+G19+G20</f>
        <v>4971</v>
      </c>
      <c r="H21" s="54">
        <f>+H19+H20</f>
        <v>5010</v>
      </c>
      <c r="I21" s="54">
        <f>+I19+I20</f>
        <v>5052</v>
      </c>
      <c r="J21" s="54">
        <f>+J19+J20</f>
        <v>5129</v>
      </c>
      <c r="K21" s="54">
        <f>+K19+K20</f>
        <v>5173</v>
      </c>
      <c r="L21" s="54">
        <f>+L19+L20</f>
        <v>5219</v>
      </c>
      <c r="M21" s="54">
        <f>+M19+M20</f>
        <v>5219</v>
      </c>
      <c r="N21" s="54">
        <f>+N19+N20</f>
        <v>5219</v>
      </c>
      <c r="O21" s="54">
        <f>+O19+O20</f>
        <v>0</v>
      </c>
      <c r="P21" s="54">
        <f>+P19+P20</f>
        <v>0</v>
      </c>
      <c r="Q21" s="54">
        <f>+Q19+Q20</f>
        <v>0</v>
      </c>
      <c r="R21" s="54">
        <f>+R19+R20</f>
        <v>0</v>
      </c>
      <c r="S21" s="54">
        <f>+S19+S20</f>
        <v>0</v>
      </c>
      <c r="T21" s="54">
        <f>+T19+T20</f>
        <v>0</v>
      </c>
      <c r="U21" s="54">
        <f>+U19+U20</f>
        <v>0</v>
      </c>
    </row>
    <row r="22" spans="1:21" s="32" customFormat="1" ht="15.75">
      <c r="A22" s="71" t="s">
        <v>36</v>
      </c>
      <c r="B22" s="72">
        <v>569.09</v>
      </c>
      <c r="C22" s="72">
        <v>695</v>
      </c>
      <c r="D22" s="72">
        <v>700</v>
      </c>
      <c r="E22" s="73">
        <v>1118</v>
      </c>
      <c r="F22" s="73">
        <v>1202</v>
      </c>
      <c r="G22" s="73">
        <v>874</v>
      </c>
      <c r="H22" s="73">
        <v>872</v>
      </c>
      <c r="I22" s="73">
        <v>844</v>
      </c>
      <c r="J22" s="73">
        <v>844</v>
      </c>
      <c r="K22" s="73">
        <v>747</v>
      </c>
      <c r="L22" s="73">
        <v>492</v>
      </c>
      <c r="M22" s="73">
        <v>315</v>
      </c>
      <c r="N22" s="73">
        <v>235</v>
      </c>
      <c r="O22" s="74"/>
      <c r="P22" s="74"/>
      <c r="Q22" s="74"/>
      <c r="R22" s="74"/>
      <c r="S22" s="75"/>
      <c r="T22" s="75"/>
      <c r="U22" s="75"/>
    </row>
    <row r="23" spans="1:21" s="32" customFormat="1" ht="15.75">
      <c r="A23" s="76" t="s">
        <v>37</v>
      </c>
      <c r="B23" s="54">
        <f>+B21+B22</f>
        <v>5660.860000000001</v>
      </c>
      <c r="C23" s="54">
        <f>+C21+C22</f>
        <v>5763.5</v>
      </c>
      <c r="D23" s="54">
        <f>+D21+D22</f>
        <v>5769.47</v>
      </c>
      <c r="E23" s="54">
        <f>+E21+E22</f>
        <v>5917</v>
      </c>
      <c r="F23" s="54">
        <f>+F21+F22</f>
        <v>6026</v>
      </c>
      <c r="G23" s="54">
        <f>+G21+G22</f>
        <v>5845</v>
      </c>
      <c r="H23" s="54">
        <f>+H21+H22</f>
        <v>5882</v>
      </c>
      <c r="I23" s="54">
        <f>+I21+I22</f>
        <v>5896</v>
      </c>
      <c r="J23" s="54">
        <f>+J21+J22</f>
        <v>5973</v>
      </c>
      <c r="K23" s="54">
        <f>+K21+K22</f>
        <v>5920</v>
      </c>
      <c r="L23" s="54">
        <f>+L21+L22</f>
        <v>5711</v>
      </c>
      <c r="M23" s="54">
        <f>+M21+M22</f>
        <v>5534</v>
      </c>
      <c r="N23" s="54">
        <f>+N21+N22</f>
        <v>5454</v>
      </c>
      <c r="O23" s="54">
        <f>+O21+O22</f>
        <v>0</v>
      </c>
      <c r="P23" s="54">
        <f>+P21+P22</f>
        <v>0</v>
      </c>
      <c r="Q23" s="54">
        <f>+Q21+Q22</f>
        <v>0</v>
      </c>
      <c r="R23" s="54">
        <f>+R21+R22</f>
        <v>0</v>
      </c>
      <c r="S23" s="54">
        <f>+S21+S22</f>
        <v>0</v>
      </c>
      <c r="T23" s="54">
        <f>+T21+T22</f>
        <v>0</v>
      </c>
      <c r="U23" s="54">
        <f>+U21+U22</f>
        <v>0</v>
      </c>
    </row>
    <row r="24" spans="1:21" s="32" customFormat="1" ht="15.75">
      <c r="A24" s="60" t="s">
        <v>38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s="32" customFormat="1" ht="15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s="32" customFormat="1" ht="15.75">
      <c r="A26" s="26" t="s">
        <v>39</v>
      </c>
      <c r="B26" s="66"/>
      <c r="C26" s="66"/>
      <c r="D26" s="66"/>
      <c r="E26" s="66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s="32" customFormat="1" ht="15.75">
      <c r="A27" s="31"/>
      <c r="B27" s="66"/>
      <c r="C27" s="66"/>
      <c r="D27" s="66"/>
      <c r="E27" s="66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32" customFormat="1" ht="22.5" customHeight="1">
      <c r="A28" s="77"/>
      <c r="B28" s="78" t="s">
        <v>15</v>
      </c>
      <c r="C28" s="78"/>
      <c r="D28" s="79"/>
      <c r="E28" s="79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s="32" customFormat="1" ht="14.25" customHeight="1">
      <c r="B29" s="42">
        <v>2017</v>
      </c>
      <c r="C29" s="42">
        <v>2018</v>
      </c>
      <c r="D29" s="42">
        <v>2019</v>
      </c>
      <c r="E29" s="42">
        <v>2020</v>
      </c>
      <c r="F29" s="42">
        <v>2021</v>
      </c>
      <c r="G29" s="42">
        <v>2022</v>
      </c>
      <c r="H29" s="42">
        <v>2023</v>
      </c>
      <c r="I29" s="42">
        <v>2024</v>
      </c>
      <c r="J29" s="42">
        <v>2025</v>
      </c>
      <c r="K29" s="42">
        <v>2026</v>
      </c>
      <c r="L29" s="42">
        <v>2027</v>
      </c>
      <c r="M29" s="42">
        <v>2028</v>
      </c>
      <c r="N29" s="42">
        <v>2029</v>
      </c>
      <c r="O29" s="43">
        <v>2030</v>
      </c>
      <c r="P29" s="43">
        <v>2031</v>
      </c>
      <c r="Q29" s="80">
        <v>2032</v>
      </c>
      <c r="R29" s="43">
        <v>2033</v>
      </c>
      <c r="S29" s="43">
        <v>2034</v>
      </c>
      <c r="T29" s="80">
        <v>2035</v>
      </c>
      <c r="U29" s="81">
        <v>2036</v>
      </c>
    </row>
    <row r="30" spans="1:21" s="32" customFormat="1" ht="15.75">
      <c r="A30" s="82" t="s">
        <v>40</v>
      </c>
      <c r="B30" s="83">
        <f>+E8-B19</f>
        <v>1425.9399999999996</v>
      </c>
      <c r="C30" s="84">
        <f>+G8-C19</f>
        <v>604.8199999999997</v>
      </c>
      <c r="D30" s="84">
        <f>+H8-D19</f>
        <v>968.8199999999997</v>
      </c>
      <c r="E30" s="84">
        <f>+I8-E19</f>
        <v>1261</v>
      </c>
      <c r="F30" s="84">
        <f>+J8-F19</f>
        <v>1257</v>
      </c>
      <c r="G30" s="84">
        <f>+K8-G19</f>
        <v>1139</v>
      </c>
      <c r="H30" s="84">
        <f>+L8-H19</f>
        <v>1121</v>
      </c>
      <c r="I30" s="84">
        <f>+M8-I19</f>
        <v>1101</v>
      </c>
      <c r="J30" s="84">
        <f>+N8-J19</f>
        <v>981</v>
      </c>
      <c r="K30" s="84">
        <f>+O8-K19</f>
        <v>959</v>
      </c>
      <c r="L30" s="84">
        <f>+P8-L19</f>
        <v>935</v>
      </c>
      <c r="M30" s="84">
        <f>+Q8-M19</f>
        <v>935</v>
      </c>
      <c r="N30" s="84">
        <f>+R8-N19</f>
        <v>935</v>
      </c>
      <c r="O30" s="84">
        <f>+S8-O19</f>
        <v>0</v>
      </c>
      <c r="P30" s="84">
        <f>+T8-P19</f>
        <v>0</v>
      </c>
      <c r="Q30" s="84">
        <f>+U8-Q19</f>
        <v>0</v>
      </c>
      <c r="R30" s="84">
        <f>+V8-R19</f>
        <v>0</v>
      </c>
      <c r="S30" s="84">
        <f>+W8-S19</f>
        <v>0</v>
      </c>
      <c r="T30" s="84">
        <f>+X8-T19</f>
        <v>0</v>
      </c>
      <c r="U30" s="84">
        <f>+Y8-U19</f>
        <v>0</v>
      </c>
    </row>
    <row r="31" spans="1:21" s="32" customFormat="1" ht="15.75">
      <c r="A31" s="82" t="s">
        <v>41</v>
      </c>
      <c r="B31" s="83">
        <f>+E8-B19-B57</f>
        <v>1325.9399999999996</v>
      </c>
      <c r="C31" s="84">
        <f>+G8-C19-C57</f>
        <v>504.8199999999997</v>
      </c>
      <c r="D31" s="84">
        <f>+H8-D19-D57</f>
        <v>848.8199999999997</v>
      </c>
      <c r="E31" s="84">
        <f>+I8-E19-E57</f>
        <v>1141</v>
      </c>
      <c r="F31" s="84">
        <f>+J8-F19-F57</f>
        <v>920</v>
      </c>
      <c r="G31" s="84">
        <f>+K8-G19-G57</f>
        <v>802</v>
      </c>
      <c r="H31" s="84">
        <f>+L8-H19-H57</f>
        <v>784</v>
      </c>
      <c r="I31" s="84">
        <f>+M8-I19-I57</f>
        <v>764</v>
      </c>
      <c r="J31" s="84">
        <f>+N8-J19-J57</f>
        <v>644</v>
      </c>
      <c r="K31" s="84">
        <f>+O8-K19-K57</f>
        <v>622</v>
      </c>
      <c r="L31" s="84">
        <f>+P8-L19-L57</f>
        <v>598</v>
      </c>
      <c r="M31" s="84">
        <f>+Q8-M19-M57</f>
        <v>118</v>
      </c>
      <c r="N31" s="84">
        <f>+R8-N19-N57</f>
        <v>518</v>
      </c>
      <c r="O31" s="84">
        <f>+S8-O19-O57</f>
        <v>0</v>
      </c>
      <c r="P31" s="84">
        <f>+T8-P19-P57</f>
        <v>0</v>
      </c>
      <c r="Q31" s="84">
        <f>+U8-Q19-Q57</f>
        <v>0</v>
      </c>
      <c r="R31" s="84">
        <f>+V8-R19-R57</f>
        <v>0</v>
      </c>
      <c r="S31" s="84">
        <f>+W8-S19-S57</f>
        <v>0</v>
      </c>
      <c r="T31" s="84">
        <f>+X8-T19-T57</f>
        <v>0</v>
      </c>
      <c r="U31" s="84">
        <f>+Y8-U19-U57</f>
        <v>0</v>
      </c>
    </row>
    <row r="32" spans="1:21" s="32" customFormat="1" ht="15.75">
      <c r="A32" s="82" t="s">
        <v>42</v>
      </c>
      <c r="B32" s="83">
        <f>+E10-B21</f>
        <v>1334.8599999999997</v>
      </c>
      <c r="C32" s="83">
        <f>+G10-C21</f>
        <v>583.79</v>
      </c>
      <c r="D32" s="83">
        <f>+H10-D21</f>
        <v>946.8199999999997</v>
      </c>
      <c r="E32" s="83">
        <f>+I10-E21</f>
        <v>1203</v>
      </c>
      <c r="F32" s="83">
        <f>+J10-F21</f>
        <v>1199</v>
      </c>
      <c r="G32" s="83">
        <f>+K10-G21</f>
        <v>1074</v>
      </c>
      <c r="H32" s="83">
        <f>+L10-H21</f>
        <v>1056</v>
      </c>
      <c r="I32" s="83">
        <f>+M10-I21</f>
        <v>1036</v>
      </c>
      <c r="J32" s="83">
        <f>+N10-J21</f>
        <v>981</v>
      </c>
      <c r="K32" s="83">
        <f>+O10-K21</f>
        <v>959</v>
      </c>
      <c r="L32" s="83">
        <f>+P10-L21</f>
        <v>935</v>
      </c>
      <c r="M32" s="83">
        <f>+Q10-M21</f>
        <v>935</v>
      </c>
      <c r="N32" s="83">
        <f>+R10-N21</f>
        <v>935</v>
      </c>
      <c r="O32" s="83">
        <f>+S10-O21</f>
        <v>0</v>
      </c>
      <c r="P32" s="83">
        <f>+T10-P21</f>
        <v>0</v>
      </c>
      <c r="Q32" s="83">
        <f>+U10-Q21</f>
        <v>0</v>
      </c>
      <c r="R32" s="83">
        <f>+V10-R21</f>
        <v>0</v>
      </c>
      <c r="S32" s="83">
        <f>+W10-S21</f>
        <v>0</v>
      </c>
      <c r="T32" s="83">
        <f>+X10-T21</f>
        <v>0</v>
      </c>
      <c r="U32" s="84">
        <f>+Y10-U21</f>
        <v>0</v>
      </c>
    </row>
    <row r="33" spans="1:21" s="32" customFormat="1" ht="15.75">
      <c r="A33" s="82" t="s">
        <v>43</v>
      </c>
      <c r="B33" s="85">
        <v>-3979</v>
      </c>
      <c r="C33" s="86">
        <v>-3520</v>
      </c>
      <c r="D33" s="86">
        <v>-3085</v>
      </c>
      <c r="E33" s="86">
        <v>-2851</v>
      </c>
      <c r="F33" s="86">
        <v>-2618</v>
      </c>
      <c r="G33" s="86">
        <v>-2278</v>
      </c>
      <c r="H33" s="86">
        <v>-1938</v>
      </c>
      <c r="I33" s="86">
        <v>-1598</v>
      </c>
      <c r="J33" s="86">
        <v>-1223</v>
      </c>
      <c r="K33" s="86">
        <v>-848</v>
      </c>
      <c r="L33" s="86">
        <v>-473</v>
      </c>
      <c r="M33" s="86">
        <v>-473</v>
      </c>
      <c r="N33" s="86">
        <v>-473</v>
      </c>
      <c r="O33" s="87"/>
      <c r="P33" s="87"/>
      <c r="Q33" s="87"/>
      <c r="R33" s="87"/>
      <c r="S33" s="88"/>
      <c r="T33" s="89"/>
      <c r="U33" s="90"/>
    </row>
    <row r="34" spans="1:21" s="32" customFormat="1" ht="15.75">
      <c r="A34" s="82" t="s">
        <v>44</v>
      </c>
      <c r="B34" s="83">
        <f>+B32+B33</f>
        <v>-2644.1400000000003</v>
      </c>
      <c r="C34" s="83">
        <f>+C32+C33</f>
        <v>-2936.21</v>
      </c>
      <c r="D34" s="83">
        <f>+D32+D33</f>
        <v>-2138.1800000000003</v>
      </c>
      <c r="E34" s="83">
        <f>+E32+E33</f>
        <v>-1648</v>
      </c>
      <c r="F34" s="83">
        <f>+F32+F33</f>
        <v>-1419</v>
      </c>
      <c r="G34" s="83">
        <f>+G32+G33</f>
        <v>-1204</v>
      </c>
      <c r="H34" s="83">
        <f>+H32+H33</f>
        <v>-882</v>
      </c>
      <c r="I34" s="83">
        <f>+I32+I33</f>
        <v>-562</v>
      </c>
      <c r="J34" s="83">
        <f>+J32+J33</f>
        <v>-242</v>
      </c>
      <c r="K34" s="83">
        <f>+K32+K33</f>
        <v>111</v>
      </c>
      <c r="L34" s="83">
        <f>+L32+L33</f>
        <v>462</v>
      </c>
      <c r="M34" s="84">
        <f>+M32+M33</f>
        <v>462</v>
      </c>
      <c r="N34" s="84">
        <f>+N32+N33</f>
        <v>462</v>
      </c>
      <c r="O34" s="84">
        <f>+O32+O33</f>
        <v>0</v>
      </c>
      <c r="P34" s="84">
        <f>+P32+P33</f>
        <v>0</v>
      </c>
      <c r="Q34" s="84">
        <f>+Q32+Q33</f>
        <v>0</v>
      </c>
      <c r="R34" s="84">
        <f>+R32+R33</f>
        <v>0</v>
      </c>
      <c r="S34" s="83">
        <f>+S32+S33</f>
        <v>0</v>
      </c>
      <c r="T34" s="83">
        <f>+T32+T33</f>
        <v>0</v>
      </c>
      <c r="U34" s="84">
        <f>+U32+U33</f>
        <v>0</v>
      </c>
    </row>
    <row r="35" spans="1:21" s="32" customFormat="1" ht="15.7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</row>
    <row r="36" spans="1:21" s="32" customFormat="1" ht="15.75">
      <c r="A36" s="82" t="s">
        <v>45</v>
      </c>
      <c r="B36" s="86">
        <v>2651</v>
      </c>
      <c r="C36" s="86">
        <v>3511</v>
      </c>
      <c r="D36" s="86">
        <v>3589</v>
      </c>
      <c r="E36" s="86">
        <v>3771</v>
      </c>
      <c r="F36" s="86">
        <v>3929</v>
      </c>
      <c r="G36" s="86">
        <v>4000</v>
      </c>
      <c r="H36" s="86">
        <v>4280</v>
      </c>
      <c r="I36" s="86">
        <v>4544</v>
      </c>
      <c r="J36" s="86">
        <v>4816</v>
      </c>
      <c r="K36" s="86">
        <v>4968</v>
      </c>
      <c r="L36" s="86">
        <v>5195</v>
      </c>
      <c r="M36" s="86">
        <v>5653</v>
      </c>
      <c r="N36" s="86">
        <v>5653</v>
      </c>
      <c r="O36" s="94"/>
      <c r="P36" s="94"/>
      <c r="Q36" s="94"/>
      <c r="R36" s="94"/>
      <c r="S36" s="94"/>
      <c r="T36" s="94"/>
      <c r="U36" s="94"/>
    </row>
    <row r="37" spans="1:21" s="32" customFormat="1" ht="15.75">
      <c r="A37" s="82" t="s">
        <v>46</v>
      </c>
      <c r="B37" s="86">
        <v>2578</v>
      </c>
      <c r="C37" s="86">
        <v>2515</v>
      </c>
      <c r="D37" s="86">
        <v>2654</v>
      </c>
      <c r="E37" s="86">
        <v>2617</v>
      </c>
      <c r="F37" s="86">
        <v>2637</v>
      </c>
      <c r="G37" s="86">
        <v>2686</v>
      </c>
      <c r="H37" s="86">
        <v>2601</v>
      </c>
      <c r="I37" s="86">
        <v>2618</v>
      </c>
      <c r="J37" s="86">
        <v>2624</v>
      </c>
      <c r="K37" s="86">
        <v>2688</v>
      </c>
      <c r="L37" s="86">
        <v>2664</v>
      </c>
      <c r="M37" s="86">
        <v>2570</v>
      </c>
      <c r="N37" s="86">
        <v>2570</v>
      </c>
      <c r="O37" s="94"/>
      <c r="P37" s="94"/>
      <c r="Q37" s="94"/>
      <c r="R37" s="94"/>
      <c r="S37" s="94"/>
      <c r="T37" s="94"/>
      <c r="U37" s="94"/>
    </row>
    <row r="38" spans="1:21" s="32" customFormat="1" ht="15.75">
      <c r="A38" s="82" t="s">
        <v>47</v>
      </c>
      <c r="B38" s="86">
        <v>3196</v>
      </c>
      <c r="C38" s="86">
        <v>3562</v>
      </c>
      <c r="D38" s="86">
        <v>3300</v>
      </c>
      <c r="E38" s="86">
        <v>3312</v>
      </c>
      <c r="F38" s="86">
        <v>3323</v>
      </c>
      <c r="G38" s="86">
        <v>3335</v>
      </c>
      <c r="H38" s="86">
        <v>3347</v>
      </c>
      <c r="I38" s="86">
        <v>3359</v>
      </c>
      <c r="J38" s="86">
        <v>3371</v>
      </c>
      <c r="K38" s="86">
        <v>3383</v>
      </c>
      <c r="L38" s="86">
        <v>3395</v>
      </c>
      <c r="M38" s="86">
        <v>3407</v>
      </c>
      <c r="N38" s="86">
        <v>3407</v>
      </c>
      <c r="O38" s="94"/>
      <c r="P38" s="94"/>
      <c r="Q38" s="94"/>
      <c r="R38" s="94"/>
      <c r="S38" s="94"/>
      <c r="T38" s="94"/>
      <c r="U38" s="94"/>
    </row>
    <row r="39" spans="1:21" s="32" customFormat="1" ht="15.75">
      <c r="A39" s="82" t="s">
        <v>48</v>
      </c>
      <c r="B39" s="86">
        <v>489</v>
      </c>
      <c r="C39" s="86">
        <v>449</v>
      </c>
      <c r="D39" s="86">
        <v>501</v>
      </c>
      <c r="E39" s="86">
        <v>464</v>
      </c>
      <c r="F39" s="86">
        <v>465</v>
      </c>
      <c r="G39" s="86">
        <v>467</v>
      </c>
      <c r="H39" s="86">
        <v>469</v>
      </c>
      <c r="I39" s="86">
        <v>470</v>
      </c>
      <c r="J39" s="86">
        <v>472</v>
      </c>
      <c r="K39" s="86">
        <v>474</v>
      </c>
      <c r="L39" s="86">
        <v>475</v>
      </c>
      <c r="M39" s="86">
        <v>477</v>
      </c>
      <c r="N39" s="86">
        <v>479</v>
      </c>
      <c r="O39" s="94"/>
      <c r="P39" s="94"/>
      <c r="Q39" s="94"/>
      <c r="R39" s="94"/>
      <c r="S39" s="94"/>
      <c r="T39" s="94"/>
      <c r="U39" s="94"/>
    </row>
    <row r="40" spans="1:21" s="32" customFormat="1" ht="15.75">
      <c r="A40" s="82" t="s">
        <v>49</v>
      </c>
      <c r="B40" s="86">
        <v>3986</v>
      </c>
      <c r="C40" s="86">
        <v>3527</v>
      </c>
      <c r="D40" s="86">
        <v>3091</v>
      </c>
      <c r="E40" s="86">
        <v>2858</v>
      </c>
      <c r="F40" s="86">
        <v>2625</v>
      </c>
      <c r="G40" s="86">
        <v>2285</v>
      </c>
      <c r="H40" s="86">
        <v>1945</v>
      </c>
      <c r="I40" s="86">
        <v>1605</v>
      </c>
      <c r="J40" s="86">
        <v>1230</v>
      </c>
      <c r="K40" s="86">
        <v>855</v>
      </c>
      <c r="L40" s="86">
        <v>480</v>
      </c>
      <c r="M40" s="86">
        <v>0</v>
      </c>
      <c r="N40" s="86">
        <v>0</v>
      </c>
      <c r="O40" s="94"/>
      <c r="P40" s="94"/>
      <c r="Q40" s="94"/>
      <c r="R40" s="94"/>
      <c r="S40" s="94"/>
      <c r="T40" s="94"/>
      <c r="U40" s="94"/>
    </row>
    <row r="41" spans="1:21" s="32" customFormat="1" ht="15.75">
      <c r="A41" s="82" t="s">
        <v>50</v>
      </c>
      <c r="B41" s="86">
        <v>160</v>
      </c>
      <c r="C41" s="86">
        <v>120</v>
      </c>
      <c r="D41" s="86">
        <v>90</v>
      </c>
      <c r="E41" s="86">
        <v>60</v>
      </c>
      <c r="F41" s="86">
        <v>30</v>
      </c>
      <c r="G41" s="86">
        <v>30</v>
      </c>
      <c r="H41" s="86">
        <v>30</v>
      </c>
      <c r="I41" s="86">
        <v>30</v>
      </c>
      <c r="J41" s="86">
        <v>30</v>
      </c>
      <c r="K41" s="86">
        <v>30</v>
      </c>
      <c r="L41" s="86">
        <v>30</v>
      </c>
      <c r="M41" s="86">
        <v>30</v>
      </c>
      <c r="N41" s="86">
        <v>30</v>
      </c>
      <c r="O41" s="94"/>
      <c r="P41" s="94"/>
      <c r="Q41" s="94"/>
      <c r="R41" s="94"/>
      <c r="S41" s="94"/>
      <c r="T41" s="94"/>
      <c r="U41" s="94"/>
    </row>
    <row r="42" spans="2:18" s="32" customFormat="1" ht="15.7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21" s="32" customFormat="1" ht="15.75">
      <c r="A43" s="26" t="s">
        <v>51</v>
      </c>
      <c r="B43" s="66"/>
      <c r="C43" s="66"/>
      <c r="D43" s="66"/>
      <c r="E43" s="66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s="32" customFormat="1" ht="33" customHeight="1">
      <c r="A44" s="31"/>
      <c r="B44" s="78" t="s">
        <v>15</v>
      </c>
      <c r="C44" s="78"/>
      <c r="D44" s="66"/>
      <c r="E44" s="66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2:21" s="32" customFormat="1" ht="15.75">
      <c r="B45" s="42">
        <v>2017</v>
      </c>
      <c r="C45" s="42">
        <v>2018</v>
      </c>
      <c r="D45" s="42">
        <v>2019</v>
      </c>
      <c r="E45" s="42">
        <v>2020</v>
      </c>
      <c r="F45" s="42">
        <v>2021</v>
      </c>
      <c r="G45" s="42">
        <v>2022</v>
      </c>
      <c r="H45" s="42">
        <v>2023</v>
      </c>
      <c r="I45" s="42">
        <v>2024</v>
      </c>
      <c r="J45" s="42">
        <v>2025</v>
      </c>
      <c r="K45" s="42">
        <v>2026</v>
      </c>
      <c r="L45" s="42">
        <v>2027</v>
      </c>
      <c r="M45" s="42">
        <v>2028</v>
      </c>
      <c r="N45" s="42">
        <v>2029</v>
      </c>
      <c r="O45" s="43">
        <v>2030</v>
      </c>
      <c r="P45" s="43">
        <v>2031</v>
      </c>
      <c r="Q45" s="80">
        <v>2032</v>
      </c>
      <c r="R45" s="43">
        <v>2033</v>
      </c>
      <c r="S45" s="43">
        <v>2034</v>
      </c>
      <c r="T45" s="80">
        <v>2035</v>
      </c>
      <c r="U45" s="81">
        <v>2036</v>
      </c>
    </row>
    <row r="46" spans="1:24" s="98" customFormat="1" ht="15.75">
      <c r="A46" s="95" t="s">
        <v>52</v>
      </c>
      <c r="B46" s="96">
        <f>+B47+B48</f>
        <v>6200</v>
      </c>
      <c r="C46" s="96">
        <f>+C47+C48</f>
        <v>5113.25</v>
      </c>
      <c r="D46" s="96">
        <f>+D47+D48</f>
        <v>4837</v>
      </c>
      <c r="E46" s="96">
        <f>+E47+E48</f>
        <v>4717</v>
      </c>
      <c r="F46" s="96">
        <f>+F47+F48</f>
        <v>4597</v>
      </c>
      <c r="G46" s="96">
        <f>+G47+G48</f>
        <v>4477</v>
      </c>
      <c r="H46" s="96">
        <f>+H47+H48</f>
        <v>4357</v>
      </c>
      <c r="I46" s="96">
        <f>+I47+I48</f>
        <v>4237</v>
      </c>
      <c r="J46" s="96">
        <f>+J47+J48</f>
        <v>4117</v>
      </c>
      <c r="K46" s="96">
        <f>+K47+K48</f>
        <v>3997</v>
      </c>
      <c r="L46" s="96">
        <f>+L47+L48</f>
        <v>3875</v>
      </c>
      <c r="M46" s="97">
        <f>+M47+M48</f>
        <v>2775</v>
      </c>
      <c r="N46" s="97">
        <f>+N47+N48</f>
        <v>2175</v>
      </c>
      <c r="O46" s="97">
        <f>+O47+O48</f>
        <v>0</v>
      </c>
      <c r="P46" s="97">
        <f>+P47+P48</f>
        <v>0</v>
      </c>
      <c r="Q46" s="97">
        <f>+Q47+Q48</f>
        <v>0</v>
      </c>
      <c r="R46" s="97">
        <f>+R47+R48</f>
        <v>0</v>
      </c>
      <c r="S46" s="96">
        <f>+Q47+S48</f>
        <v>0</v>
      </c>
      <c r="T46" s="96">
        <f>+R47+T48</f>
        <v>0</v>
      </c>
      <c r="U46" s="97">
        <f>+U47+U48</f>
        <v>0</v>
      </c>
      <c r="V46" s="32"/>
      <c r="W46" s="32"/>
      <c r="X46" s="32"/>
    </row>
    <row r="47" spans="1:21" s="32" customFormat="1" ht="15.75">
      <c r="A47" s="82" t="s">
        <v>53</v>
      </c>
      <c r="B47" s="86">
        <v>0</v>
      </c>
      <c r="C47" s="86">
        <v>135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99"/>
      <c r="P47" s="99"/>
      <c r="Q47" s="99"/>
      <c r="R47" s="99"/>
      <c r="S47" s="100"/>
      <c r="T47" s="89"/>
      <c r="U47" s="101"/>
    </row>
    <row r="48" spans="1:21" s="32" customFormat="1" ht="15.75">
      <c r="A48" s="82" t="s">
        <v>54</v>
      </c>
      <c r="B48" s="102">
        <f>SUM(B49:B53)</f>
        <v>6200</v>
      </c>
      <c r="C48" s="102">
        <f>SUM(C49:C53)</f>
        <v>4978.25</v>
      </c>
      <c r="D48" s="102">
        <f>SUM(D49:D53)</f>
        <v>4837</v>
      </c>
      <c r="E48" s="102">
        <f>SUM(E49:E53)</f>
        <v>4717</v>
      </c>
      <c r="F48" s="102">
        <f>SUM(F49:F53)</f>
        <v>4597</v>
      </c>
      <c r="G48" s="102">
        <f>SUM(G49:G53)</f>
        <v>4477</v>
      </c>
      <c r="H48" s="102">
        <f>SUM(H49:H53)</f>
        <v>4357</v>
      </c>
      <c r="I48" s="102">
        <f>SUM(I49:I53)</f>
        <v>4237</v>
      </c>
      <c r="J48" s="102">
        <f>SUM(J49:J53)</f>
        <v>4117</v>
      </c>
      <c r="K48" s="102">
        <f>SUM(K49:K53)</f>
        <v>3997</v>
      </c>
      <c r="L48" s="102">
        <f>SUM(L49:L53)</f>
        <v>3875</v>
      </c>
      <c r="M48" s="102">
        <f>SUM(M49:M53)</f>
        <v>2775</v>
      </c>
      <c r="N48" s="102">
        <f>SUM(N49:N53)</f>
        <v>2175</v>
      </c>
      <c r="O48" s="102">
        <f>SUM(O49:O53)</f>
        <v>0</v>
      </c>
      <c r="P48" s="102">
        <f>SUM(P49:P53)</f>
        <v>0</v>
      </c>
      <c r="Q48" s="102">
        <f>SUM(Q49:Q53)</f>
        <v>0</v>
      </c>
      <c r="R48" s="102">
        <f>SUM(R49:R53)</f>
        <v>0</v>
      </c>
      <c r="S48" s="102">
        <f>SUM(S49:S53)</f>
        <v>0</v>
      </c>
      <c r="T48" s="102">
        <f>SUM(T49:T53)</f>
        <v>0</v>
      </c>
      <c r="U48" s="103">
        <f>SUM(U49:U53)</f>
        <v>0</v>
      </c>
    </row>
    <row r="49" spans="1:21" s="32" customFormat="1" ht="15.75">
      <c r="A49" s="104" t="s">
        <v>55</v>
      </c>
      <c r="B49" s="105">
        <v>800</v>
      </c>
      <c r="C49" s="105">
        <v>782.89</v>
      </c>
      <c r="D49" s="106">
        <v>762</v>
      </c>
      <c r="E49" s="107">
        <v>742</v>
      </c>
      <c r="F49" s="107">
        <v>722</v>
      </c>
      <c r="G49" s="107">
        <v>702</v>
      </c>
      <c r="H49" s="107">
        <v>682</v>
      </c>
      <c r="I49" s="107">
        <v>662</v>
      </c>
      <c r="J49" s="107">
        <v>642</v>
      </c>
      <c r="K49" s="107">
        <v>622</v>
      </c>
      <c r="L49" s="107">
        <v>600</v>
      </c>
      <c r="M49" s="107">
        <v>100</v>
      </c>
      <c r="N49" s="107">
        <v>0</v>
      </c>
      <c r="O49" s="101"/>
      <c r="P49" s="101"/>
      <c r="Q49" s="101"/>
      <c r="R49" s="101"/>
      <c r="S49" s="89"/>
      <c r="T49" s="89"/>
      <c r="U49" s="101"/>
    </row>
    <row r="50" spans="1:21" s="32" customFormat="1" ht="15.75">
      <c r="A50" s="104" t="s">
        <v>56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1"/>
      <c r="P50" s="101"/>
      <c r="Q50" s="101"/>
      <c r="R50" s="101"/>
      <c r="S50" s="108"/>
      <c r="T50" s="89"/>
      <c r="U50" s="101"/>
    </row>
    <row r="51" spans="1:21" s="32" customFormat="1" ht="15.75">
      <c r="A51" s="104" t="s">
        <v>57</v>
      </c>
      <c r="B51" s="105">
        <v>0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1"/>
      <c r="P51" s="101"/>
      <c r="Q51" s="101"/>
      <c r="R51" s="101"/>
      <c r="S51" s="108"/>
      <c r="T51" s="89"/>
      <c r="U51" s="101"/>
    </row>
    <row r="52" spans="1:21" s="32" customFormat="1" ht="15.75">
      <c r="A52" s="104" t="s">
        <v>58</v>
      </c>
      <c r="B52" s="109">
        <v>3200</v>
      </c>
      <c r="C52" s="105">
        <v>2175.89</v>
      </c>
      <c r="D52" s="106">
        <v>2175</v>
      </c>
      <c r="E52" s="107">
        <v>2175</v>
      </c>
      <c r="F52" s="107">
        <v>2175</v>
      </c>
      <c r="G52" s="107">
        <v>2175</v>
      </c>
      <c r="H52" s="107">
        <v>2175</v>
      </c>
      <c r="I52" s="107">
        <v>2175</v>
      </c>
      <c r="J52" s="107">
        <v>2175</v>
      </c>
      <c r="K52" s="107">
        <v>2175</v>
      </c>
      <c r="L52" s="107">
        <v>2175</v>
      </c>
      <c r="M52" s="107">
        <v>2175</v>
      </c>
      <c r="N52" s="107">
        <v>2175</v>
      </c>
      <c r="O52" s="101"/>
      <c r="P52" s="101"/>
      <c r="Q52" s="101"/>
      <c r="R52" s="101"/>
      <c r="S52" s="108"/>
      <c r="T52" s="89"/>
      <c r="U52" s="101"/>
    </row>
    <row r="53" spans="1:21" s="32" customFormat="1" ht="15.75">
      <c r="A53" s="110" t="s">
        <v>59</v>
      </c>
      <c r="B53" s="109">
        <v>2200</v>
      </c>
      <c r="C53" s="105">
        <v>2019.47</v>
      </c>
      <c r="D53" s="106">
        <v>1900</v>
      </c>
      <c r="E53" s="107">
        <v>1800</v>
      </c>
      <c r="F53" s="107">
        <v>1700</v>
      </c>
      <c r="G53" s="107">
        <v>1600</v>
      </c>
      <c r="H53" s="107">
        <v>1500</v>
      </c>
      <c r="I53" s="107">
        <v>1400</v>
      </c>
      <c r="J53" s="107">
        <v>1300</v>
      </c>
      <c r="K53" s="107">
        <v>1200</v>
      </c>
      <c r="L53" s="107">
        <v>1100</v>
      </c>
      <c r="M53" s="107">
        <v>500</v>
      </c>
      <c r="N53" s="107">
        <v>0</v>
      </c>
      <c r="O53" s="101"/>
      <c r="P53" s="101"/>
      <c r="Q53" s="101"/>
      <c r="R53" s="101"/>
      <c r="S53" s="108"/>
      <c r="T53" s="89"/>
      <c r="U53" s="101"/>
    </row>
    <row r="54" spans="2:21" s="32" customFormat="1" ht="15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</row>
    <row r="55" spans="2:21" s="32" customFormat="1" ht="15.75">
      <c r="B55" s="42">
        <v>2017</v>
      </c>
      <c r="C55" s="42">
        <v>2018</v>
      </c>
      <c r="D55" s="42">
        <v>2019</v>
      </c>
      <c r="E55" s="42">
        <v>2020</v>
      </c>
      <c r="F55" s="42">
        <v>2021</v>
      </c>
      <c r="G55" s="42">
        <v>2022</v>
      </c>
      <c r="H55" s="42">
        <v>2023</v>
      </c>
      <c r="I55" s="42">
        <v>2024</v>
      </c>
      <c r="J55" s="42">
        <v>2025</v>
      </c>
      <c r="K55" s="42">
        <v>2026</v>
      </c>
      <c r="L55" s="42">
        <v>2027</v>
      </c>
      <c r="M55" s="42">
        <v>2028</v>
      </c>
      <c r="N55" s="42">
        <v>2029</v>
      </c>
      <c r="O55" s="43">
        <v>2030</v>
      </c>
      <c r="P55" s="43">
        <v>2031</v>
      </c>
      <c r="Q55" s="80">
        <v>2032</v>
      </c>
      <c r="R55" s="43">
        <v>2033</v>
      </c>
      <c r="S55" s="43">
        <v>2034</v>
      </c>
      <c r="T55" s="80">
        <v>2035</v>
      </c>
      <c r="U55" s="81">
        <v>2036</v>
      </c>
    </row>
    <row r="56" spans="1:24" s="98" customFormat="1" ht="18.75">
      <c r="A56" s="95" t="s">
        <v>60</v>
      </c>
      <c r="B56" s="96">
        <f>+B57+B63</f>
        <v>113</v>
      </c>
      <c r="C56" s="96">
        <f>+C57+C63</f>
        <v>113</v>
      </c>
      <c r="D56" s="96">
        <f>+D57+D63</f>
        <v>133</v>
      </c>
      <c r="E56" s="96">
        <f>+E57+E63</f>
        <v>132</v>
      </c>
      <c r="F56" s="96">
        <f>+F57+F63</f>
        <v>349</v>
      </c>
      <c r="G56" s="96">
        <f>+G57+G63</f>
        <v>349</v>
      </c>
      <c r="H56" s="96">
        <f>+H57+H63</f>
        <v>349</v>
      </c>
      <c r="I56" s="96">
        <f>+I57+I63</f>
        <v>349</v>
      </c>
      <c r="J56" s="96">
        <f>+J57+J63</f>
        <v>349</v>
      </c>
      <c r="K56" s="96">
        <f>+K57+K63</f>
        <v>349</v>
      </c>
      <c r="L56" s="96">
        <f>+L57+L63</f>
        <v>349</v>
      </c>
      <c r="M56" s="97">
        <f>+M57+M63</f>
        <v>829</v>
      </c>
      <c r="N56" s="97">
        <f>+N57+N63</f>
        <v>429</v>
      </c>
      <c r="O56" s="97">
        <f>+O57+O63</f>
        <v>0</v>
      </c>
      <c r="P56" s="97">
        <f>+P57+P63</f>
        <v>0</v>
      </c>
      <c r="Q56" s="97">
        <f>+Q57+Q63</f>
        <v>0</v>
      </c>
      <c r="R56" s="97">
        <f>+R57+R63</f>
        <v>0</v>
      </c>
      <c r="S56" s="96">
        <f>+S57+S63</f>
        <v>0</v>
      </c>
      <c r="T56" s="96">
        <f>+T57+T63</f>
        <v>0</v>
      </c>
      <c r="U56" s="97">
        <f>+U57+U63</f>
        <v>0</v>
      </c>
      <c r="V56" s="32"/>
      <c r="W56" s="32"/>
      <c r="X56" s="32"/>
    </row>
    <row r="57" spans="1:24" s="113" customFormat="1" ht="16.5">
      <c r="A57" s="112" t="s">
        <v>61</v>
      </c>
      <c r="B57" s="96">
        <f>SUM(B58:B62)</f>
        <v>100</v>
      </c>
      <c r="C57" s="96">
        <f>SUM(C58:C62)</f>
        <v>100</v>
      </c>
      <c r="D57" s="96">
        <f>SUM(D58:D62)</f>
        <v>120</v>
      </c>
      <c r="E57" s="96">
        <f>SUM(E58:E62)</f>
        <v>120</v>
      </c>
      <c r="F57" s="96">
        <f>SUM(F58:F62)</f>
        <v>337</v>
      </c>
      <c r="G57" s="96">
        <f>SUM(G58:G62)</f>
        <v>337</v>
      </c>
      <c r="H57" s="96">
        <f>SUM(H58:H62)</f>
        <v>337</v>
      </c>
      <c r="I57" s="96">
        <f>SUM(I58:I62)</f>
        <v>337</v>
      </c>
      <c r="J57" s="96">
        <f>SUM(J58:J62)</f>
        <v>337</v>
      </c>
      <c r="K57" s="96">
        <f>SUM(K58:K62)</f>
        <v>337</v>
      </c>
      <c r="L57" s="96">
        <f>SUM(L58:L62)</f>
        <v>337</v>
      </c>
      <c r="M57" s="96">
        <f>SUM(M58:M62)</f>
        <v>817</v>
      </c>
      <c r="N57" s="96">
        <f>SUM(N58:N62)</f>
        <v>417</v>
      </c>
      <c r="O57" s="96">
        <f>SUM(O58:O62)</f>
        <v>0</v>
      </c>
      <c r="P57" s="96">
        <f>SUM(P58:P62)</f>
        <v>0</v>
      </c>
      <c r="Q57" s="96">
        <f>SUM(Q58:Q62)</f>
        <v>0</v>
      </c>
      <c r="R57" s="97">
        <f>SUM(R58:R62)</f>
        <v>0</v>
      </c>
      <c r="S57" s="96">
        <f>SUM(S58:S62)</f>
        <v>0</v>
      </c>
      <c r="T57" s="96">
        <f>SUM(T58:T62)</f>
        <v>0</v>
      </c>
      <c r="U57" s="97">
        <f>SUM(U58:U62)</f>
        <v>0</v>
      </c>
      <c r="V57" s="32"/>
      <c r="W57" s="32"/>
      <c r="X57" s="32"/>
    </row>
    <row r="58" spans="1:21" s="32" customFormat="1" ht="15.75">
      <c r="A58" s="114" t="s">
        <v>62</v>
      </c>
      <c r="B58" s="105">
        <v>0</v>
      </c>
      <c r="C58" s="106">
        <v>0</v>
      </c>
      <c r="D58" s="106">
        <v>20</v>
      </c>
      <c r="E58" s="106">
        <v>20</v>
      </c>
      <c r="F58" s="106">
        <v>20</v>
      </c>
      <c r="G58" s="106">
        <v>20</v>
      </c>
      <c r="H58" s="106">
        <v>20</v>
      </c>
      <c r="I58" s="106">
        <v>20</v>
      </c>
      <c r="J58" s="107">
        <v>20</v>
      </c>
      <c r="K58" s="107">
        <v>20</v>
      </c>
      <c r="L58" s="107">
        <v>20</v>
      </c>
      <c r="M58" s="107">
        <v>500</v>
      </c>
      <c r="N58" s="107">
        <v>100</v>
      </c>
      <c r="O58" s="101"/>
      <c r="P58" s="101"/>
      <c r="Q58" s="101"/>
      <c r="R58" s="101"/>
      <c r="S58" s="89"/>
      <c r="T58" s="101"/>
      <c r="U58" s="101"/>
    </row>
    <row r="59" spans="1:21" s="32" customFormat="1" ht="15.75">
      <c r="A59" s="114" t="s">
        <v>63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1"/>
      <c r="P59" s="101"/>
      <c r="Q59" s="101"/>
      <c r="R59" s="101"/>
      <c r="S59" s="108"/>
      <c r="T59" s="101"/>
      <c r="U59" s="101"/>
    </row>
    <row r="60" spans="1:21" s="32" customFormat="1" ht="15.75">
      <c r="A60" s="114" t="s">
        <v>64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1"/>
      <c r="P60" s="101"/>
      <c r="Q60" s="101"/>
      <c r="R60" s="101"/>
      <c r="S60" s="108"/>
      <c r="T60" s="101"/>
      <c r="U60" s="101"/>
    </row>
    <row r="61" spans="1:21" s="32" customFormat="1" ht="15.75">
      <c r="A61" s="114" t="s">
        <v>65</v>
      </c>
      <c r="B61" s="109">
        <v>0</v>
      </c>
      <c r="C61" s="105">
        <v>0</v>
      </c>
      <c r="D61" s="106">
        <v>0</v>
      </c>
      <c r="E61" s="107">
        <v>0</v>
      </c>
      <c r="F61" s="107">
        <v>217</v>
      </c>
      <c r="G61" s="107">
        <v>217</v>
      </c>
      <c r="H61" s="107">
        <v>217</v>
      </c>
      <c r="I61" s="107">
        <v>217</v>
      </c>
      <c r="J61" s="107">
        <v>217</v>
      </c>
      <c r="K61" s="107">
        <v>217</v>
      </c>
      <c r="L61" s="107">
        <v>217</v>
      </c>
      <c r="M61" s="107">
        <v>217</v>
      </c>
      <c r="N61" s="107">
        <v>217</v>
      </c>
      <c r="O61" s="101"/>
      <c r="P61" s="101"/>
      <c r="Q61" s="101"/>
      <c r="R61" s="101"/>
      <c r="S61" s="108"/>
      <c r="T61" s="101"/>
      <c r="U61" s="101"/>
    </row>
    <row r="62" spans="1:21" s="32" customFormat="1" ht="15.75">
      <c r="A62" s="115" t="s">
        <v>66</v>
      </c>
      <c r="B62" s="109">
        <v>100</v>
      </c>
      <c r="C62" s="105">
        <v>100</v>
      </c>
      <c r="D62" s="105">
        <v>100</v>
      </c>
      <c r="E62" s="105">
        <v>100</v>
      </c>
      <c r="F62" s="105">
        <v>100</v>
      </c>
      <c r="G62" s="105">
        <v>100</v>
      </c>
      <c r="H62" s="105">
        <v>100</v>
      </c>
      <c r="I62" s="105">
        <v>100</v>
      </c>
      <c r="J62" s="105">
        <v>100</v>
      </c>
      <c r="K62" s="105">
        <v>100</v>
      </c>
      <c r="L62" s="105">
        <v>100</v>
      </c>
      <c r="M62" s="105">
        <v>100</v>
      </c>
      <c r="N62" s="105">
        <v>100</v>
      </c>
      <c r="O62" s="101"/>
      <c r="P62" s="101"/>
      <c r="Q62" s="101"/>
      <c r="R62" s="101"/>
      <c r="S62" s="100"/>
      <c r="T62" s="101"/>
      <c r="U62" s="101"/>
    </row>
    <row r="63" spans="1:24" s="113" customFormat="1" ht="16.5">
      <c r="A63" s="112" t="s">
        <v>67</v>
      </c>
      <c r="B63" s="96">
        <f>SUM(B64:B68)</f>
        <v>13</v>
      </c>
      <c r="C63" s="96">
        <f>SUM(C64:C68)</f>
        <v>13</v>
      </c>
      <c r="D63" s="96">
        <f>SUM(D64:D68)</f>
        <v>13</v>
      </c>
      <c r="E63" s="96">
        <f>SUM(E64:E68)</f>
        <v>12</v>
      </c>
      <c r="F63" s="96">
        <f>SUM(F64:F68)</f>
        <v>12</v>
      </c>
      <c r="G63" s="96">
        <f>SUM(G64:G68)</f>
        <v>12</v>
      </c>
      <c r="H63" s="96">
        <f>SUM(H64:H68)</f>
        <v>12</v>
      </c>
      <c r="I63" s="96">
        <f>SUM(I64:I68)</f>
        <v>12</v>
      </c>
      <c r="J63" s="96">
        <f>SUM(J64:J68)</f>
        <v>12</v>
      </c>
      <c r="K63" s="96">
        <f>SUM(K64:K68)</f>
        <v>12</v>
      </c>
      <c r="L63" s="96">
        <f>SUM(L64:L68)</f>
        <v>12</v>
      </c>
      <c r="M63" s="96">
        <f>SUM(M64:M68)</f>
        <v>12</v>
      </c>
      <c r="N63" s="96">
        <f>SUM(N64:N68)</f>
        <v>12</v>
      </c>
      <c r="O63" s="96">
        <f>SUM(O64:O68)</f>
        <v>0</v>
      </c>
      <c r="P63" s="96">
        <f>SUM(P64:P68)</f>
        <v>0</v>
      </c>
      <c r="Q63" s="96">
        <f>SUM(Q64:Q68)</f>
        <v>0</v>
      </c>
      <c r="R63" s="97">
        <f>SUM(R64:R68)</f>
        <v>0</v>
      </c>
      <c r="S63" s="96">
        <f>SUM(S64:S68)</f>
        <v>0</v>
      </c>
      <c r="T63" s="96">
        <f>SUM(T64:T68)</f>
        <v>0</v>
      </c>
      <c r="U63" s="97">
        <f>SUM(U64:U68)</f>
        <v>0</v>
      </c>
      <c r="V63" s="32"/>
      <c r="W63" s="32"/>
      <c r="X63" s="32"/>
    </row>
    <row r="64" spans="1:21" s="32" customFormat="1" ht="15.75">
      <c r="A64" s="104" t="s">
        <v>55</v>
      </c>
      <c r="B64" s="105">
        <v>2</v>
      </c>
      <c r="C64" s="106">
        <v>2</v>
      </c>
      <c r="D64" s="106">
        <v>2</v>
      </c>
      <c r="E64" s="106">
        <v>1</v>
      </c>
      <c r="F64" s="106">
        <v>1</v>
      </c>
      <c r="G64" s="106">
        <v>1</v>
      </c>
      <c r="H64" s="106">
        <v>1</v>
      </c>
      <c r="I64" s="106">
        <v>1</v>
      </c>
      <c r="J64" s="106">
        <v>1</v>
      </c>
      <c r="K64" s="106">
        <v>1</v>
      </c>
      <c r="L64" s="106">
        <v>1</v>
      </c>
      <c r="M64" s="106">
        <v>1</v>
      </c>
      <c r="N64" s="106">
        <v>1</v>
      </c>
      <c r="O64" s="101"/>
      <c r="P64" s="101"/>
      <c r="Q64" s="101"/>
      <c r="R64" s="101"/>
      <c r="S64" s="89"/>
      <c r="T64" s="101"/>
      <c r="U64" s="101"/>
    </row>
    <row r="65" spans="1:21" s="32" customFormat="1" ht="15.75">
      <c r="A65" s="104" t="s">
        <v>56</v>
      </c>
      <c r="B65" s="105">
        <v>0</v>
      </c>
      <c r="C65" s="105">
        <v>0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1"/>
      <c r="P65" s="101"/>
      <c r="Q65" s="101"/>
      <c r="R65" s="101"/>
      <c r="S65" s="89"/>
      <c r="T65" s="101"/>
      <c r="U65" s="101"/>
    </row>
    <row r="66" spans="1:21" s="32" customFormat="1" ht="15.75">
      <c r="A66" s="104" t="s">
        <v>57</v>
      </c>
      <c r="B66" s="105">
        <v>0</v>
      </c>
      <c r="C66" s="105">
        <v>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1"/>
      <c r="P66" s="101"/>
      <c r="Q66" s="101"/>
      <c r="R66" s="101"/>
      <c r="S66" s="89"/>
      <c r="T66" s="101"/>
      <c r="U66" s="101"/>
    </row>
    <row r="67" spans="1:21" s="32" customFormat="1" ht="15.75">
      <c r="A67" s="104" t="s">
        <v>58</v>
      </c>
      <c r="B67" s="105">
        <v>10</v>
      </c>
      <c r="C67" s="106">
        <v>10</v>
      </c>
      <c r="D67" s="106">
        <v>10</v>
      </c>
      <c r="E67" s="106">
        <v>10</v>
      </c>
      <c r="F67" s="106">
        <v>10</v>
      </c>
      <c r="G67" s="106">
        <v>10</v>
      </c>
      <c r="H67" s="106">
        <v>10</v>
      </c>
      <c r="I67" s="106">
        <v>10</v>
      </c>
      <c r="J67" s="106">
        <v>10</v>
      </c>
      <c r="K67" s="106">
        <v>10</v>
      </c>
      <c r="L67" s="106">
        <v>10</v>
      </c>
      <c r="M67" s="106">
        <v>10</v>
      </c>
      <c r="N67" s="106">
        <v>10</v>
      </c>
      <c r="O67" s="101"/>
      <c r="P67" s="101"/>
      <c r="Q67" s="101"/>
      <c r="R67" s="101"/>
      <c r="S67" s="89"/>
      <c r="T67" s="101"/>
      <c r="U67" s="101"/>
    </row>
    <row r="68" spans="1:21" s="32" customFormat="1" ht="15.75">
      <c r="A68" s="110" t="s">
        <v>59</v>
      </c>
      <c r="B68" s="116">
        <v>1</v>
      </c>
      <c r="C68" s="106">
        <v>1</v>
      </c>
      <c r="D68" s="106">
        <v>1</v>
      </c>
      <c r="E68" s="106">
        <v>1</v>
      </c>
      <c r="F68" s="106">
        <v>1</v>
      </c>
      <c r="G68" s="106">
        <v>1</v>
      </c>
      <c r="H68" s="106">
        <v>1</v>
      </c>
      <c r="I68" s="106">
        <v>1</v>
      </c>
      <c r="J68" s="106">
        <v>1</v>
      </c>
      <c r="K68" s="106">
        <v>1</v>
      </c>
      <c r="L68" s="106">
        <v>1</v>
      </c>
      <c r="M68" s="106">
        <v>1</v>
      </c>
      <c r="N68" s="106">
        <v>1</v>
      </c>
      <c r="O68" s="101"/>
      <c r="P68" s="101"/>
      <c r="Q68" s="101"/>
      <c r="R68" s="101"/>
      <c r="S68" s="100"/>
      <c r="T68" s="101"/>
      <c r="U68" s="101"/>
    </row>
    <row r="69" spans="1:13" s="32" customFormat="1" ht="15.75">
      <c r="A69" s="117" t="s">
        <v>68</v>
      </c>
      <c r="B69" s="11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32" customFormat="1" ht="15.75">
      <c r="A70" s="117" t="s">
        <v>69</v>
      </c>
      <c r="B70" s="118"/>
      <c r="C70" s="119"/>
      <c r="D70" s="119"/>
      <c r="E70" s="119"/>
      <c r="F70" s="119"/>
      <c r="G70" s="119"/>
      <c r="H70" s="23"/>
      <c r="I70" s="23"/>
      <c r="J70" s="23"/>
      <c r="K70" s="23"/>
      <c r="L70" s="23"/>
      <c r="M70" s="23"/>
    </row>
    <row r="71" spans="1:13" s="32" customFormat="1" ht="15.75">
      <c r="A71" s="117" t="s">
        <v>70</v>
      </c>
      <c r="B71" s="118"/>
      <c r="C71" s="119"/>
      <c r="D71" s="119"/>
      <c r="E71" s="119"/>
      <c r="F71" s="119"/>
      <c r="G71" s="119"/>
      <c r="H71" s="23"/>
      <c r="I71" s="23"/>
      <c r="J71" s="23"/>
      <c r="K71" s="23"/>
      <c r="L71" s="23"/>
      <c r="M71" s="23"/>
    </row>
    <row r="72" spans="1:13" s="32" customFormat="1" ht="15.75">
      <c r="A72" s="117" t="s">
        <v>71</v>
      </c>
      <c r="B72" s="118"/>
      <c r="C72" s="119"/>
      <c r="D72" s="119"/>
      <c r="E72" s="119"/>
      <c r="F72" s="119"/>
      <c r="G72" s="119"/>
      <c r="H72" s="23"/>
      <c r="I72" s="23"/>
      <c r="J72" s="23"/>
      <c r="K72" s="23"/>
      <c r="L72" s="23"/>
      <c r="M72" s="23"/>
    </row>
    <row r="73" spans="1:13" s="32" customFormat="1" ht="15.75">
      <c r="A73" s="117" t="s">
        <v>72</v>
      </c>
      <c r="B73" s="1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s="32" customFormat="1" ht="15.75">
      <c r="A74" s="117"/>
      <c r="B74" s="11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</sheetData>
  <sheetProtection password="979D" sheet="1"/>
  <mergeCells count="9">
    <mergeCell ref="G3:R5"/>
    <mergeCell ref="S3:Y5"/>
    <mergeCell ref="B5:C5"/>
    <mergeCell ref="B6:D6"/>
    <mergeCell ref="G6:Y6"/>
    <mergeCell ref="B16:C16"/>
    <mergeCell ref="C17:U17"/>
    <mergeCell ref="B28:C28"/>
    <mergeCell ref="B44:C44"/>
  </mergeCells>
  <conditionalFormatting sqref="B10">
    <cfRule type="cellIs" priority="1" dxfId="0" operator="equal" stopIfTrue="1">
      <formula>0</formula>
    </cfRule>
  </conditionalFormatting>
  <conditionalFormatting sqref="C10:E10">
    <cfRule type="cellIs" priority="2" dxfId="0" operator="equal" stopIfTrue="1">
      <formula>0</formula>
    </cfRule>
  </conditionalFormatting>
  <conditionalFormatting sqref="B12:E12">
    <cfRule type="cellIs" priority="3" dxfId="0" operator="equal" stopIfTrue="1">
      <formula>0</formula>
    </cfRule>
  </conditionalFormatting>
  <conditionalFormatting sqref="G10:N10 S10:U10">
    <cfRule type="cellIs" priority="4" dxfId="0" operator="equal" stopIfTrue="1">
      <formula>0</formula>
    </cfRule>
  </conditionalFormatting>
  <conditionalFormatting sqref="G12:N12 S12:U12">
    <cfRule type="cellIs" priority="5" dxfId="0" operator="equal" stopIfTrue="1">
      <formula>0</formula>
    </cfRule>
  </conditionalFormatting>
  <conditionalFormatting sqref="B21 O21 S21">
    <cfRule type="cellIs" priority="6" dxfId="0" operator="equal" stopIfTrue="1">
      <formula>0</formula>
    </cfRule>
  </conditionalFormatting>
  <conditionalFormatting sqref="C21:M21 P21:R21 T21:U21">
    <cfRule type="cellIs" priority="7" dxfId="0" operator="equal" stopIfTrue="1">
      <formula>0</formula>
    </cfRule>
  </conditionalFormatting>
  <conditionalFormatting sqref="B23:M23 O23:U23">
    <cfRule type="cellIs" priority="8" dxfId="0" operator="equal" stopIfTrue="1">
      <formula>0</formula>
    </cfRule>
  </conditionalFormatting>
  <conditionalFormatting sqref="V10">
    <cfRule type="cellIs" priority="9" dxfId="0" operator="equal" stopIfTrue="1">
      <formula>0</formula>
    </cfRule>
  </conditionalFormatting>
  <conditionalFormatting sqref="V12">
    <cfRule type="cellIs" priority="10" dxfId="0" operator="equal" stopIfTrue="1">
      <formula>0</formula>
    </cfRule>
  </conditionalFormatting>
  <conditionalFormatting sqref="O10">
    <cfRule type="cellIs" priority="11" dxfId="0" operator="equal" stopIfTrue="1">
      <formula>0</formula>
    </cfRule>
  </conditionalFormatting>
  <conditionalFormatting sqref="O12">
    <cfRule type="cellIs" priority="12" dxfId="0" operator="equal" stopIfTrue="1">
      <formula>0</formula>
    </cfRule>
  </conditionalFormatting>
  <conditionalFormatting sqref="Q10">
    <cfRule type="cellIs" priority="13" dxfId="0" operator="equal" stopIfTrue="1">
      <formula>0</formula>
    </cfRule>
  </conditionalFormatting>
  <conditionalFormatting sqref="Q12">
    <cfRule type="cellIs" priority="14" dxfId="0" operator="equal" stopIfTrue="1">
      <formula>0</formula>
    </cfRule>
  </conditionalFormatting>
  <conditionalFormatting sqref="P10">
    <cfRule type="cellIs" priority="15" dxfId="0" operator="equal" stopIfTrue="1">
      <formula>0</formula>
    </cfRule>
  </conditionalFormatting>
  <conditionalFormatting sqref="P12">
    <cfRule type="cellIs" priority="16" dxfId="0" operator="equal" stopIfTrue="1">
      <formula>0</formula>
    </cfRule>
  </conditionalFormatting>
  <conditionalFormatting sqref="R10">
    <cfRule type="cellIs" priority="17" dxfId="0" operator="equal" stopIfTrue="1">
      <formula>0</formula>
    </cfRule>
  </conditionalFormatting>
  <conditionalFormatting sqref="R12">
    <cfRule type="cellIs" priority="18" dxfId="0" operator="equal" stopIfTrue="1">
      <formula>0</formula>
    </cfRule>
  </conditionalFormatting>
  <conditionalFormatting sqref="N21">
    <cfRule type="cellIs" priority="19" dxfId="0" operator="equal" stopIfTrue="1">
      <formula>0</formula>
    </cfRule>
  </conditionalFormatting>
  <conditionalFormatting sqref="N23">
    <cfRule type="cellIs" priority="20" dxfId="0" operator="equal" stopIfTrue="1">
      <formula>0</formula>
    </cfRule>
  </conditionalFormatting>
  <conditionalFormatting sqref="W10:Y10">
    <cfRule type="cellIs" priority="21" dxfId="0" operator="equal" stopIfTrue="1">
      <formula>0</formula>
    </cfRule>
  </conditionalFormatting>
  <conditionalFormatting sqref="W12:Y12">
    <cfRule type="cellIs" priority="22" dxfId="0" operator="equal" stopIfTrue="1">
      <formula>0</formula>
    </cfRule>
  </conditionalFormatting>
  <dataValidations count="6">
    <dataValidation type="decimal" showErrorMessage="1" sqref="B8:E9">
      <formula1>0</formula1>
      <formula2>1000000</formula2>
    </dataValidation>
    <dataValidation type="decimal" allowBlank="1" showErrorMessage="1" sqref="G8:AA9 B11:E11 G11:AA11 B19:V20 X19:X20 B22:V22 X22 B47:N47 B49:X53 B58:B61 S58:S61 B64:B67 S64:S67">
      <formula1>0</formula1>
      <formula2>10000000</formula2>
    </dataValidation>
    <dataValidation type="decimal" allowBlank="1" showErrorMessage="1" sqref="O47:X47 D58:R61 U58:X61 B62:X62 D64:R67 U64:X67 B68:X68">
      <formula1>0</formula1>
      <formula2>1000000</formula2>
    </dataValidation>
    <dataValidation type="decimal" allowBlank="1" showErrorMessage="1" sqref="B33:X33">
      <formula1>-10000000</formula1>
      <formula2>1000000</formula2>
    </dataValidation>
    <dataValidation type="decimal" allowBlank="1" showErrorMessage="1" sqref="B36:X40 O41:U41">
      <formula1>-10000000</formula1>
      <formula2>10000000</formula2>
    </dataValidation>
    <dataValidation type="decimal" allowBlank="1" showErrorMessage="1" sqref="B41:N41 V41:X41">
      <formula1>0</formula1>
      <formula2>10000</formula2>
    </dataValidation>
  </dataValidations>
  <hyperlinks>
    <hyperlink ref="D1" location="índice!A1" display="Ir al índice"/>
  </hyperlink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8"/>
  <sheetViews>
    <sheetView showGridLines="0" tabSelected="1" zoomScale="85" zoomScaleNormal="85" workbookViewId="0" topLeftCell="C1">
      <selection activeCell="D15" sqref="D15"/>
    </sheetView>
  </sheetViews>
  <sheetFormatPr defaultColWidth="9.140625" defaultRowHeight="15"/>
  <cols>
    <col min="1" max="1" width="72.00390625" style="16" customWidth="1"/>
    <col min="2" max="2" width="17.00390625" style="16" customWidth="1"/>
    <col min="3" max="18" width="15.57421875" style="16" customWidth="1"/>
    <col min="19" max="23" width="15.421875" style="16" customWidth="1"/>
    <col min="24" max="16384" width="11.57421875" style="16" customWidth="1"/>
  </cols>
  <sheetData>
    <row r="1" spans="1:4" ht="18">
      <c r="A1" s="18" t="s">
        <v>9</v>
      </c>
      <c r="B1" s="18"/>
      <c r="C1" s="18"/>
      <c r="D1" s="21" t="s">
        <v>10</v>
      </c>
    </row>
    <row r="3" s="113" customFormat="1" ht="16.5"/>
    <row r="4" s="32" customFormat="1" ht="15.75">
      <c r="A4" s="26" t="s">
        <v>5</v>
      </c>
    </row>
    <row r="5" spans="1:4" s="32" customFormat="1" ht="26.25">
      <c r="A5" s="120" t="s">
        <v>73</v>
      </c>
      <c r="B5" s="31"/>
      <c r="C5" s="31"/>
      <c r="D5" s="121" t="s">
        <v>15</v>
      </c>
    </row>
    <row r="6" spans="4:22" s="32" customFormat="1" ht="15.75">
      <c r="D6" s="122" t="s">
        <v>74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5" s="131" customFormat="1" ht="49.5" customHeight="1">
      <c r="A7" s="123" t="s">
        <v>75</v>
      </c>
      <c r="B7" s="124" t="s">
        <v>76</v>
      </c>
      <c r="C7" s="125" t="s">
        <v>77</v>
      </c>
      <c r="D7" s="126">
        <v>2018</v>
      </c>
      <c r="E7" s="127">
        <v>2019</v>
      </c>
      <c r="F7" s="126">
        <v>2020</v>
      </c>
      <c r="G7" s="127">
        <v>2021</v>
      </c>
      <c r="H7" s="126">
        <v>2022</v>
      </c>
      <c r="I7" s="127">
        <v>2023</v>
      </c>
      <c r="J7" s="126">
        <v>2024</v>
      </c>
      <c r="K7" s="127">
        <v>2025</v>
      </c>
      <c r="L7" s="128">
        <v>2026</v>
      </c>
      <c r="M7" s="128">
        <v>2027</v>
      </c>
      <c r="N7" s="128">
        <v>2028</v>
      </c>
      <c r="O7" s="128">
        <v>2029</v>
      </c>
      <c r="P7" s="129">
        <v>2030</v>
      </c>
      <c r="Q7" s="129">
        <v>2031</v>
      </c>
      <c r="R7" s="129">
        <v>2032</v>
      </c>
      <c r="S7" s="130">
        <v>2033</v>
      </c>
      <c r="T7" s="130">
        <v>2034</v>
      </c>
      <c r="U7" s="130">
        <v>2035</v>
      </c>
      <c r="V7" s="130">
        <v>2036</v>
      </c>
      <c r="W7" s="32"/>
      <c r="X7" s="32"/>
      <c r="Y7" s="32"/>
    </row>
    <row r="8" spans="1:22" s="32" customFormat="1" ht="31.5">
      <c r="A8" s="132" t="s">
        <v>78</v>
      </c>
      <c r="B8" s="133"/>
      <c r="C8" s="134"/>
      <c r="D8" s="135"/>
      <c r="E8" s="136">
        <v>347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  <c r="Q8" s="137"/>
      <c r="R8" s="137"/>
      <c r="S8" s="137"/>
      <c r="T8" s="138"/>
      <c r="U8" s="139"/>
      <c r="V8" s="140"/>
    </row>
    <row r="9" spans="1:22" s="32" customFormat="1" ht="31.5">
      <c r="A9" s="141" t="s">
        <v>79</v>
      </c>
      <c r="B9" s="142"/>
      <c r="C9" s="143"/>
      <c r="D9" s="144"/>
      <c r="E9" s="145">
        <v>8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  <c r="U9" s="147"/>
      <c r="V9" s="148"/>
    </row>
    <row r="10" spans="1:22" s="32" customFormat="1" ht="31.5">
      <c r="A10" s="141" t="s">
        <v>80</v>
      </c>
      <c r="B10" s="142"/>
      <c r="C10" s="143"/>
      <c r="D10" s="144"/>
      <c r="E10" s="145">
        <v>9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6"/>
      <c r="U10" s="147"/>
      <c r="V10" s="148"/>
    </row>
    <row r="11" spans="1:22" s="32" customFormat="1" ht="31.5">
      <c r="A11" s="149" t="s">
        <v>81</v>
      </c>
      <c r="B11" s="142"/>
      <c r="C11" s="143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147"/>
      <c r="V11" s="148"/>
    </row>
    <row r="12" spans="1:22" s="32" customFormat="1" ht="15.75">
      <c r="A12" s="150" t="s">
        <v>82</v>
      </c>
      <c r="B12" s="151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4"/>
      <c r="R12" s="154"/>
      <c r="S12" s="154"/>
      <c r="T12" s="156"/>
      <c r="U12" s="157"/>
      <c r="V12" s="158"/>
    </row>
    <row r="13" spans="1:25" s="31" customFormat="1" ht="20.25" customHeight="1">
      <c r="A13" s="159" t="s">
        <v>83</v>
      </c>
      <c r="B13" s="160"/>
      <c r="C13" s="161"/>
      <c r="D13" s="162">
        <f>SUM(D8:D12)</f>
        <v>0</v>
      </c>
      <c r="E13" s="163">
        <f>SUM(E8:E12)</f>
        <v>364</v>
      </c>
      <c r="F13" s="163">
        <f>SUM(F8:F12)</f>
        <v>0</v>
      </c>
      <c r="G13" s="163">
        <f>SUM(G8:G12)</f>
        <v>0</v>
      </c>
      <c r="H13" s="163">
        <f>SUM(H8:H12)</f>
        <v>0</v>
      </c>
      <c r="I13" s="163">
        <f>SUM(I8:I12)</f>
        <v>0</v>
      </c>
      <c r="J13" s="163">
        <f>SUM(J8:J12)</f>
        <v>0</v>
      </c>
      <c r="K13" s="163">
        <f>SUM(K8:K12)</f>
        <v>0</v>
      </c>
      <c r="L13" s="163">
        <f>SUM(L8:L12)</f>
        <v>0</v>
      </c>
      <c r="M13" s="163">
        <f>SUM(M8:M12)</f>
        <v>0</v>
      </c>
      <c r="N13" s="164">
        <f>SUM(N8:N12)</f>
        <v>0</v>
      </c>
      <c r="O13" s="164">
        <f>SUM(O8:O12)</f>
        <v>0</v>
      </c>
      <c r="P13" s="164">
        <f>SUM(P8:P12)</f>
        <v>0</v>
      </c>
      <c r="Q13" s="165">
        <f>SUM(Q8:Q12)</f>
        <v>0</v>
      </c>
      <c r="R13" s="164">
        <f>SUM(R8:R12)</f>
        <v>0</v>
      </c>
      <c r="S13" s="164">
        <f>SUM(S8:S12)</f>
        <v>0</v>
      </c>
      <c r="T13" s="164">
        <f>SUM(T8:T12)</f>
        <v>0</v>
      </c>
      <c r="U13" s="164">
        <f>SUM(U8:U12)</f>
        <v>0</v>
      </c>
      <c r="V13" s="162">
        <f>SUM(V8:V12)</f>
        <v>0</v>
      </c>
      <c r="W13" s="32"/>
      <c r="X13" s="32"/>
      <c r="Y13" s="32"/>
    </row>
    <row r="14" spans="1:25" s="31" customFormat="1" ht="18.75" customHeight="1">
      <c r="A14" s="166" t="s">
        <v>84</v>
      </c>
      <c r="B14" s="167"/>
      <c r="C14" s="168"/>
      <c r="D14" s="169">
        <v>0</v>
      </c>
      <c r="E14" s="170">
        <v>364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1">
        <v>0</v>
      </c>
      <c r="O14" s="171">
        <v>0</v>
      </c>
      <c r="P14" s="171"/>
      <c r="Q14" s="171"/>
      <c r="R14" s="171"/>
      <c r="S14" s="171"/>
      <c r="T14" s="171"/>
      <c r="U14" s="171"/>
      <c r="V14" s="169"/>
      <c r="W14" s="32"/>
      <c r="X14" s="32"/>
      <c r="Y14" s="32"/>
    </row>
    <row r="15" spans="1:18" s="32" customFormat="1" ht="15.75">
      <c r="A15" s="172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s="32" customFormat="1" ht="16.5" customHeight="1">
      <c r="A16" s="173"/>
      <c r="B16" s="173"/>
      <c r="C16" s="174"/>
      <c r="D16" s="175" t="s">
        <v>15</v>
      </c>
      <c r="E16" s="175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22" s="32" customFormat="1" ht="16.5" customHeight="1">
      <c r="A17" s="176"/>
      <c r="B17" s="176"/>
      <c r="C17" s="174"/>
      <c r="D17" s="177" t="s">
        <v>74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</row>
    <row r="18" spans="1:22" s="32" customFormat="1" ht="50.25" customHeight="1">
      <c r="A18" s="178" t="s">
        <v>85</v>
      </c>
      <c r="B18" s="179" t="s">
        <v>86</v>
      </c>
      <c r="C18" s="180" t="s">
        <v>77</v>
      </c>
      <c r="D18" s="126">
        <v>2018</v>
      </c>
      <c r="E18" s="127">
        <v>2019</v>
      </c>
      <c r="F18" s="126">
        <v>2020</v>
      </c>
      <c r="G18" s="127">
        <v>2021</v>
      </c>
      <c r="H18" s="126">
        <v>2022</v>
      </c>
      <c r="I18" s="127">
        <v>2023</v>
      </c>
      <c r="J18" s="126">
        <v>2024</v>
      </c>
      <c r="K18" s="127">
        <v>2025</v>
      </c>
      <c r="L18" s="128">
        <v>2026</v>
      </c>
      <c r="M18" s="128">
        <v>2027</v>
      </c>
      <c r="N18" s="128">
        <v>2028</v>
      </c>
      <c r="O18" s="128">
        <v>2029</v>
      </c>
      <c r="P18" s="181">
        <v>2030</v>
      </c>
      <c r="Q18" s="181">
        <v>2031</v>
      </c>
      <c r="R18" s="181">
        <v>2032</v>
      </c>
      <c r="S18" s="182">
        <v>2033</v>
      </c>
      <c r="T18" s="181">
        <v>2034</v>
      </c>
      <c r="U18" s="181">
        <v>2035</v>
      </c>
      <c r="V18" s="181">
        <v>2036</v>
      </c>
    </row>
    <row r="19" spans="1:22" s="32" customFormat="1" ht="15.75">
      <c r="A19" s="183" t="s">
        <v>87</v>
      </c>
      <c r="B19" s="184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7"/>
      <c r="U19" s="188"/>
      <c r="V19" s="186"/>
    </row>
    <row r="20" spans="1:22" s="32" customFormat="1" ht="47.25">
      <c r="A20" s="189" t="s">
        <v>88</v>
      </c>
      <c r="B20" s="19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3"/>
      <c r="U20" s="194"/>
      <c r="V20" s="192"/>
    </row>
    <row r="21" spans="1:22" s="32" customFormat="1" ht="78.75">
      <c r="A21" s="195" t="s">
        <v>89</v>
      </c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94"/>
      <c r="V21" s="192"/>
    </row>
    <row r="22" spans="1:22" s="32" customFormat="1" ht="31.5">
      <c r="A22" s="195" t="s">
        <v>90</v>
      </c>
      <c r="B22" s="19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194"/>
      <c r="V22" s="192"/>
    </row>
    <row r="23" spans="1:22" s="32" customFormat="1" ht="31.5">
      <c r="A23" s="195" t="s">
        <v>91</v>
      </c>
      <c r="B23" s="19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3"/>
      <c r="U23" s="194"/>
      <c r="V23" s="192"/>
    </row>
    <row r="24" spans="1:22" s="32" customFormat="1" ht="27" customHeight="1">
      <c r="A24" s="195" t="s">
        <v>92</v>
      </c>
      <c r="B24" s="19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  <c r="U24" s="194"/>
      <c r="V24" s="192"/>
    </row>
    <row r="25" spans="1:22" s="32" customFormat="1" ht="31.5">
      <c r="A25" s="195" t="s">
        <v>93</v>
      </c>
      <c r="B25" s="19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3"/>
      <c r="U25" s="194"/>
      <c r="V25" s="192"/>
    </row>
    <row r="26" spans="1:22" s="32" customFormat="1" ht="47.25">
      <c r="A26" s="195" t="s">
        <v>94</v>
      </c>
      <c r="B26" s="19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3"/>
      <c r="U26" s="194"/>
      <c r="V26" s="192"/>
    </row>
    <row r="27" spans="1:22" s="32" customFormat="1" ht="63.75" customHeight="1">
      <c r="A27" s="195" t="s">
        <v>95</v>
      </c>
      <c r="B27" s="19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3"/>
      <c r="U27" s="194"/>
      <c r="V27" s="192"/>
    </row>
    <row r="28" spans="1:22" s="32" customFormat="1" ht="31.5">
      <c r="A28" s="195" t="s">
        <v>96</v>
      </c>
      <c r="B28" s="19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3"/>
      <c r="U28" s="194"/>
      <c r="V28" s="192"/>
    </row>
    <row r="29" spans="1:22" s="32" customFormat="1" ht="27" customHeight="1">
      <c r="A29" s="195" t="s">
        <v>97</v>
      </c>
      <c r="B29" s="19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3"/>
      <c r="U29" s="194"/>
      <c r="V29" s="192"/>
    </row>
    <row r="30" spans="1:22" s="32" customFormat="1" ht="15.75">
      <c r="A30" s="196" t="s">
        <v>98</v>
      </c>
      <c r="B30" s="190"/>
      <c r="C30" s="191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3"/>
      <c r="U30" s="194"/>
      <c r="V30" s="192"/>
    </row>
    <row r="31" spans="1:22" s="32" customFormat="1" ht="15.75">
      <c r="A31" s="196" t="s">
        <v>99</v>
      </c>
      <c r="B31" s="190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3"/>
      <c r="U31" s="194"/>
      <c r="V31" s="192"/>
    </row>
    <row r="32" spans="1:22" s="32" customFormat="1" ht="15.75">
      <c r="A32" s="196" t="s">
        <v>100</v>
      </c>
      <c r="B32" s="190"/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3"/>
      <c r="U32" s="194"/>
      <c r="V32" s="192"/>
    </row>
    <row r="33" spans="1:22" s="32" customFormat="1" ht="15.75">
      <c r="A33" s="196" t="s">
        <v>101</v>
      </c>
      <c r="B33" s="190"/>
      <c r="C33" s="19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3"/>
      <c r="U33" s="194"/>
      <c r="V33" s="192"/>
    </row>
    <row r="34" spans="1:22" s="32" customFormat="1" ht="15.75">
      <c r="A34" s="197" t="s">
        <v>102</v>
      </c>
      <c r="B34" s="198"/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  <c r="O34" s="201"/>
      <c r="P34" s="201"/>
      <c r="Q34" s="201"/>
      <c r="R34" s="201"/>
      <c r="S34" s="201"/>
      <c r="T34" s="202"/>
      <c r="U34" s="203"/>
      <c r="V34" s="200"/>
    </row>
    <row r="35" spans="1:22" s="32" customFormat="1" ht="15.75">
      <c r="A35" s="204" t="s">
        <v>103</v>
      </c>
      <c r="B35" s="205"/>
      <c r="C35" s="206"/>
      <c r="D35" s="207">
        <f>SUM(D19:D34)</f>
        <v>0</v>
      </c>
      <c r="E35" s="208">
        <f>SUM(E19:E34)</f>
        <v>0</v>
      </c>
      <c r="F35" s="208">
        <f>SUM(F19:F34)</f>
        <v>0</v>
      </c>
      <c r="G35" s="208">
        <f>SUM(G19:G34)</f>
        <v>0</v>
      </c>
      <c r="H35" s="208">
        <f>SUM(H19:H34)</f>
        <v>0</v>
      </c>
      <c r="I35" s="208">
        <f>SUM(I19:I34)</f>
        <v>0</v>
      </c>
      <c r="J35" s="208">
        <f>SUM(J19:J34)</f>
        <v>0</v>
      </c>
      <c r="K35" s="208">
        <f>SUM(K19:K34)</f>
        <v>0</v>
      </c>
      <c r="L35" s="208">
        <f>SUM(L19:L34)</f>
        <v>0</v>
      </c>
      <c r="M35" s="208">
        <f>SUM(M19:M34)</f>
        <v>0</v>
      </c>
      <c r="N35" s="209">
        <f>SUM(N19:N34)</f>
        <v>0</v>
      </c>
      <c r="O35" s="209">
        <f>SUM(O19:O34)</f>
        <v>0</v>
      </c>
      <c r="P35" s="209">
        <f>SUM(P19:P34)</f>
        <v>0</v>
      </c>
      <c r="Q35" s="209">
        <f>SUM(Q19:Q34)</f>
        <v>0</v>
      </c>
      <c r="R35" s="209">
        <f>SUM(R19:R34)</f>
        <v>0</v>
      </c>
      <c r="S35" s="209">
        <f>SUM(S19:S34)</f>
        <v>0</v>
      </c>
      <c r="T35" s="209">
        <f>SUM(T19:T34)</f>
        <v>0</v>
      </c>
      <c r="U35" s="209">
        <f>SUM(U19:U34)</f>
        <v>0</v>
      </c>
      <c r="V35" s="207">
        <f>SUM(V19:V34)</f>
        <v>0</v>
      </c>
    </row>
    <row r="36" spans="1:18" s="32" customFormat="1" ht="12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s="32" customFormat="1" ht="33.75" customHeight="1">
      <c r="A37" s="174"/>
      <c r="B37" s="174"/>
      <c r="C37" s="174"/>
      <c r="D37" s="210" t="s">
        <v>15</v>
      </c>
      <c r="E37" s="210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1:22" s="32" customFormat="1" ht="16.5" customHeight="1">
      <c r="A38" s="211"/>
      <c r="B38" s="176"/>
      <c r="C38" s="174"/>
      <c r="D38" s="177" t="s">
        <v>74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</row>
    <row r="39" spans="1:22" s="32" customFormat="1" ht="63">
      <c r="A39" s="212" t="s">
        <v>104</v>
      </c>
      <c r="B39" s="179" t="s">
        <v>105</v>
      </c>
      <c r="C39" s="180" t="s">
        <v>77</v>
      </c>
      <c r="D39" s="126">
        <v>2018</v>
      </c>
      <c r="E39" s="127">
        <v>2019</v>
      </c>
      <c r="F39" s="126">
        <v>2020</v>
      </c>
      <c r="G39" s="127">
        <v>2021</v>
      </c>
      <c r="H39" s="126">
        <v>2022</v>
      </c>
      <c r="I39" s="127">
        <v>2023</v>
      </c>
      <c r="J39" s="126">
        <v>2024</v>
      </c>
      <c r="K39" s="127">
        <v>2025</v>
      </c>
      <c r="L39" s="128">
        <v>2026</v>
      </c>
      <c r="M39" s="128">
        <v>2027</v>
      </c>
      <c r="N39" s="128">
        <v>2028</v>
      </c>
      <c r="O39" s="128">
        <v>2029</v>
      </c>
      <c r="P39" s="181">
        <v>2030</v>
      </c>
      <c r="Q39" s="181">
        <v>2031</v>
      </c>
      <c r="R39" s="181">
        <v>2032</v>
      </c>
      <c r="S39" s="182">
        <v>2033</v>
      </c>
      <c r="T39" s="181">
        <v>2034</v>
      </c>
      <c r="U39" s="181">
        <v>2035</v>
      </c>
      <c r="V39" s="181">
        <v>2036</v>
      </c>
    </row>
    <row r="40" spans="1:22" s="32" customFormat="1" ht="31.5">
      <c r="A40" s="132" t="s">
        <v>106</v>
      </c>
      <c r="B40" s="213"/>
      <c r="C40" s="214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215"/>
      <c r="T40" s="216"/>
      <c r="U40" s="217"/>
      <c r="V40" s="186"/>
    </row>
    <row r="41" spans="1:22" s="32" customFormat="1" ht="15.75">
      <c r="A41" s="218" t="s">
        <v>107</v>
      </c>
      <c r="B41" s="219"/>
      <c r="C41" s="220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221"/>
      <c r="T41" s="222"/>
      <c r="U41" s="147"/>
      <c r="V41" s="192"/>
    </row>
    <row r="42" spans="1:22" s="32" customFormat="1" ht="15.75">
      <c r="A42" s="223" t="s">
        <v>108</v>
      </c>
      <c r="B42" s="224"/>
      <c r="C42" s="225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  <c r="O42" s="201"/>
      <c r="P42" s="201"/>
      <c r="Q42" s="201"/>
      <c r="R42" s="201"/>
      <c r="S42" s="226"/>
      <c r="T42" s="227"/>
      <c r="U42" s="228"/>
      <c r="V42" s="200"/>
    </row>
    <row r="43" spans="1:26" s="31" customFormat="1" ht="15.75">
      <c r="A43" s="229" t="s">
        <v>109</v>
      </c>
      <c r="B43" s="160"/>
      <c r="C43" s="168"/>
      <c r="D43" s="230">
        <f>SUM(D40:D42)</f>
        <v>0</v>
      </c>
      <c r="E43" s="231">
        <f>SUM(E40:E42)</f>
        <v>0</v>
      </c>
      <c r="F43" s="231">
        <f>SUM(F40:F42)</f>
        <v>0</v>
      </c>
      <c r="G43" s="231">
        <f>SUM(G40:G42)</f>
        <v>0</v>
      </c>
      <c r="H43" s="231">
        <f>SUM(H40:H42)</f>
        <v>0</v>
      </c>
      <c r="I43" s="231">
        <f>SUM(I40:I42)</f>
        <v>0</v>
      </c>
      <c r="J43" s="231">
        <f>SUM(J40:J42)</f>
        <v>0</v>
      </c>
      <c r="K43" s="231">
        <f>SUM(K40:K42)</f>
        <v>0</v>
      </c>
      <c r="L43" s="231">
        <f>SUM(L40:L42)</f>
        <v>0</v>
      </c>
      <c r="M43" s="231">
        <f>SUM(M40:M42)</f>
        <v>0</v>
      </c>
      <c r="N43" s="232">
        <f>SUM(N40:N42)</f>
        <v>0</v>
      </c>
      <c r="O43" s="232">
        <f>SUM(O40:O42)</f>
        <v>0</v>
      </c>
      <c r="P43" s="232">
        <f>SUM(P40:P42)</f>
        <v>0</v>
      </c>
      <c r="Q43" s="232">
        <f>SUM(Q40:Q42)</f>
        <v>0</v>
      </c>
      <c r="R43" s="232">
        <f>SUM(R40:R42)</f>
        <v>0</v>
      </c>
      <c r="S43" s="232">
        <f>SUM(S40:S42)</f>
        <v>0</v>
      </c>
      <c r="T43" s="232">
        <f>SUM(T40:T42)</f>
        <v>0</v>
      </c>
      <c r="U43" s="232">
        <f>SUM(U40:U42)</f>
        <v>0</v>
      </c>
      <c r="V43" s="230">
        <f>SUM(V40:V42)</f>
        <v>0</v>
      </c>
      <c r="W43" s="32"/>
      <c r="X43" s="32"/>
      <c r="Y43" s="32"/>
      <c r="Z43" s="32"/>
    </row>
    <row r="44" spans="1:22" s="32" customFormat="1" ht="12" customHeight="1">
      <c r="A44" s="174"/>
      <c r="B44" s="233"/>
      <c r="C44" s="23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233"/>
      <c r="U44" s="233"/>
      <c r="V44" s="174"/>
    </row>
    <row r="45" spans="1:26" s="31" customFormat="1" ht="15.75">
      <c r="A45" s="159" t="s">
        <v>110</v>
      </c>
      <c r="B45" s="234"/>
      <c r="C45" s="161"/>
      <c r="D45" s="230">
        <f>+D13+D35+D43</f>
        <v>0</v>
      </c>
      <c r="E45" s="231">
        <f>+E13+E35+E43</f>
        <v>364</v>
      </c>
      <c r="F45" s="231">
        <f>+F13+F35+F43</f>
        <v>0</v>
      </c>
      <c r="G45" s="231">
        <f>+G13+G35+G43</f>
        <v>0</v>
      </c>
      <c r="H45" s="231">
        <f>+H13+H35+H43</f>
        <v>0</v>
      </c>
      <c r="I45" s="231">
        <f>+I13+I35+I43</f>
        <v>0</v>
      </c>
      <c r="J45" s="231">
        <f>+J13+J35+J43</f>
        <v>0</v>
      </c>
      <c r="K45" s="231">
        <f>+K13+K35+K43</f>
        <v>0</v>
      </c>
      <c r="L45" s="231">
        <f>+L13+L35+L43</f>
        <v>0</v>
      </c>
      <c r="M45" s="231">
        <f>+M13+M35+M43</f>
        <v>0</v>
      </c>
      <c r="N45" s="232">
        <f>+N13+N35+N43</f>
        <v>0</v>
      </c>
      <c r="O45" s="232">
        <f>+O13+O35+O43</f>
        <v>0</v>
      </c>
      <c r="P45" s="232">
        <f>+P13+P35+P43</f>
        <v>0</v>
      </c>
      <c r="Q45" s="232">
        <f>+Q13+Q35+Q43</f>
        <v>0</v>
      </c>
      <c r="R45" s="232">
        <f>+R13+R35+R43</f>
        <v>0</v>
      </c>
      <c r="S45" s="232">
        <f>SUM(S42:S44)</f>
        <v>0</v>
      </c>
      <c r="T45" s="232">
        <f>SUM(T42:T44)</f>
        <v>0</v>
      </c>
      <c r="U45" s="232">
        <f>SUM(U42:U44)</f>
        <v>0</v>
      </c>
      <c r="V45" s="230">
        <f>+V13+V35+V43</f>
        <v>0</v>
      </c>
      <c r="W45" s="32"/>
      <c r="X45" s="32"/>
      <c r="Y45" s="32"/>
      <c r="Z45" s="32"/>
    </row>
    <row r="46" spans="1:18" s="32" customFormat="1" ht="12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47" spans="1:18" s="32" customFormat="1" ht="15.75" customHeight="1">
      <c r="A47" s="235" t="s">
        <v>111</v>
      </c>
      <c r="B47" s="235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</row>
    <row r="48" spans="1:18" s="32" customFormat="1" ht="15.75">
      <c r="A48" s="236" t="s">
        <v>112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1:18" s="32" customFormat="1" ht="15.75">
      <c r="A49" s="237" t="s">
        <v>113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1:18" s="32" customFormat="1" ht="15.75">
      <c r="A50" s="237" t="s">
        <v>114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spans="1:18" s="32" customFormat="1" ht="15.75">
      <c r="A51" s="237" t="s">
        <v>115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1:18" s="32" customFormat="1" ht="15.75">
      <c r="A52" s="238" t="s">
        <v>116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1:18" s="32" customFormat="1" ht="15.7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1:18" s="32" customFormat="1" ht="15.75" customHeight="1">
      <c r="A54" s="239" t="s">
        <v>117</v>
      </c>
      <c r="B54" s="239"/>
      <c r="C54" s="239"/>
      <c r="D54" s="239"/>
      <c r="E54" s="239"/>
      <c r="F54" s="239"/>
      <c r="G54" s="239"/>
      <c r="H54" s="239"/>
      <c r="I54" s="239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1:18" s="32" customFormat="1" ht="15.75">
      <c r="A55" s="240" t="s">
        <v>118</v>
      </c>
      <c r="B55" s="239"/>
      <c r="C55" s="239"/>
      <c r="D55" s="239"/>
      <c r="E55" s="239"/>
      <c r="F55" s="239"/>
      <c r="G55" s="239"/>
      <c r="H55" s="239"/>
      <c r="I55" s="239"/>
      <c r="J55" s="174"/>
      <c r="K55" s="174"/>
      <c r="L55" s="174"/>
      <c r="M55" s="174"/>
      <c r="N55" s="174"/>
      <c r="O55" s="174"/>
      <c r="P55" s="174"/>
      <c r="Q55" s="174"/>
      <c r="R55" s="174"/>
    </row>
    <row r="56" spans="1:18" s="32" customFormat="1" ht="15.75" customHeight="1">
      <c r="A56" s="239"/>
      <c r="B56" s="239"/>
      <c r="C56" s="241" t="s">
        <v>15</v>
      </c>
      <c r="D56" s="241"/>
      <c r="E56" s="239"/>
      <c r="F56" s="239"/>
      <c r="G56" s="239"/>
      <c r="H56" s="239"/>
      <c r="I56" s="239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1:21" s="32" customFormat="1" ht="63">
      <c r="A57" s="242" t="s">
        <v>119</v>
      </c>
      <c r="B57" s="243" t="s">
        <v>120</v>
      </c>
      <c r="C57" s="244">
        <v>2018</v>
      </c>
      <c r="D57" s="245">
        <v>2019</v>
      </c>
      <c r="E57" s="244">
        <v>2020</v>
      </c>
      <c r="F57" s="245">
        <v>2021</v>
      </c>
      <c r="G57" s="244">
        <v>2022</v>
      </c>
      <c r="H57" s="245">
        <v>2023</v>
      </c>
      <c r="I57" s="244">
        <v>2024</v>
      </c>
      <c r="J57" s="245">
        <v>2025</v>
      </c>
      <c r="K57" s="246">
        <v>2026</v>
      </c>
      <c r="L57" s="246">
        <v>2027</v>
      </c>
      <c r="M57" s="247">
        <v>2028</v>
      </c>
      <c r="N57" s="247">
        <v>2029</v>
      </c>
      <c r="O57" s="248">
        <v>2030</v>
      </c>
      <c r="P57" s="248">
        <v>2031</v>
      </c>
      <c r="Q57" s="248">
        <v>2032</v>
      </c>
      <c r="R57" s="248">
        <v>2033</v>
      </c>
      <c r="S57" s="248">
        <v>2034</v>
      </c>
      <c r="T57" s="248">
        <v>2035</v>
      </c>
      <c r="U57" s="248">
        <v>2036</v>
      </c>
    </row>
    <row r="58" spans="1:27" s="31" customFormat="1" ht="15.75">
      <c r="A58" s="249" t="s">
        <v>121</v>
      </c>
      <c r="B58" s="250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32"/>
      <c r="W58" s="32"/>
      <c r="X58" s="32"/>
      <c r="Y58" s="32"/>
      <c r="Z58" s="32"/>
      <c r="AA58" s="32"/>
    </row>
    <row r="59" spans="1:21" s="32" customFormat="1" ht="15.75">
      <c r="A59" s="251" t="s">
        <v>122</v>
      </c>
      <c r="B59" s="250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</row>
    <row r="60" spans="1:27" s="255" customFormat="1" ht="15.75">
      <c r="A60" s="252" t="s">
        <v>123</v>
      </c>
      <c r="B60" s="253"/>
      <c r="C60" s="254">
        <f>+C59-C58</f>
        <v>0</v>
      </c>
      <c r="D60" s="254">
        <f>+D59-D58</f>
        <v>0</v>
      </c>
      <c r="E60" s="254">
        <f>+E59-E58</f>
        <v>0</v>
      </c>
      <c r="F60" s="254">
        <f>+F59-F58</f>
        <v>0</v>
      </c>
      <c r="G60" s="254">
        <f>+G59-G58</f>
        <v>0</v>
      </c>
      <c r="H60" s="254">
        <f>+H59-H58</f>
        <v>0</v>
      </c>
      <c r="I60" s="254">
        <f>+I59-I58</f>
        <v>0</v>
      </c>
      <c r="J60" s="254">
        <f>+J59-J58</f>
        <v>0</v>
      </c>
      <c r="K60" s="254">
        <f>+K59-K58</f>
        <v>0</v>
      </c>
      <c r="L60" s="254">
        <f>+L59-L58</f>
        <v>0</v>
      </c>
      <c r="M60" s="254">
        <f>+M59-M58</f>
        <v>0</v>
      </c>
      <c r="N60" s="254">
        <f>+N59-N58</f>
        <v>0</v>
      </c>
      <c r="O60" s="254">
        <f>+O59-O58</f>
        <v>0</v>
      </c>
      <c r="P60" s="254">
        <f>+P59-P58</f>
        <v>0</v>
      </c>
      <c r="Q60" s="254">
        <f>+Q59-Q58</f>
        <v>0</v>
      </c>
      <c r="R60" s="254">
        <f>+R59-R58</f>
        <v>0</v>
      </c>
      <c r="S60" s="254">
        <f>+S59-S58</f>
        <v>0</v>
      </c>
      <c r="T60" s="254">
        <f>+T59-T58</f>
        <v>0</v>
      </c>
      <c r="U60" s="254">
        <f>+U59-U58</f>
        <v>0</v>
      </c>
      <c r="V60" s="32"/>
      <c r="W60" s="32"/>
      <c r="X60" s="32"/>
      <c r="Y60" s="32"/>
      <c r="Z60" s="32"/>
      <c r="AA60" s="32"/>
    </row>
    <row r="61" spans="1:27" s="98" customFormat="1" ht="15.75">
      <c r="A61" s="256"/>
      <c r="B61" s="257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32"/>
      <c r="W61" s="32"/>
      <c r="X61" s="32"/>
      <c r="Y61" s="32"/>
      <c r="Z61" s="32"/>
      <c r="AA61" s="32"/>
    </row>
    <row r="62" spans="1:27" s="31" customFormat="1" ht="15.75">
      <c r="A62" s="242" t="s">
        <v>124</v>
      </c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32"/>
      <c r="W62" s="32"/>
      <c r="X62" s="32"/>
      <c r="Y62" s="32"/>
      <c r="Z62" s="32"/>
      <c r="AA62" s="32"/>
    </row>
    <row r="63" spans="1:27" s="31" customFormat="1" ht="15.75">
      <c r="A63" s="249" t="s">
        <v>121</v>
      </c>
      <c r="B63" s="250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32"/>
      <c r="W63" s="32"/>
      <c r="X63" s="32"/>
      <c r="Y63" s="32"/>
      <c r="Z63" s="32"/>
      <c r="AA63" s="32"/>
    </row>
    <row r="64" spans="1:21" s="32" customFormat="1" ht="15.75">
      <c r="A64" s="251" t="s">
        <v>122</v>
      </c>
      <c r="B64" s="250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</row>
    <row r="65" spans="1:27" s="255" customFormat="1" ht="15.75">
      <c r="A65" s="252" t="s">
        <v>123</v>
      </c>
      <c r="B65" s="253"/>
      <c r="C65" s="254">
        <f>+C64-C63</f>
        <v>0</v>
      </c>
      <c r="D65" s="254">
        <f>+D64-D63</f>
        <v>0</v>
      </c>
      <c r="E65" s="254">
        <f>+E64-E63</f>
        <v>0</v>
      </c>
      <c r="F65" s="254">
        <f>+F64-F63</f>
        <v>0</v>
      </c>
      <c r="G65" s="254">
        <f>+G64-G63</f>
        <v>0</v>
      </c>
      <c r="H65" s="254">
        <f>+H64-H63</f>
        <v>0</v>
      </c>
      <c r="I65" s="254">
        <f>+I64-I63</f>
        <v>0</v>
      </c>
      <c r="J65" s="254">
        <f>+J64-J63</f>
        <v>0</v>
      </c>
      <c r="K65" s="254">
        <f>+K64-K63</f>
        <v>0</v>
      </c>
      <c r="L65" s="254">
        <f>+L64-L63</f>
        <v>0</v>
      </c>
      <c r="M65" s="254">
        <f>+M64-M63</f>
        <v>0</v>
      </c>
      <c r="N65" s="254">
        <f>+N64-N63</f>
        <v>0</v>
      </c>
      <c r="O65" s="254">
        <f>+O64-O63</f>
        <v>0</v>
      </c>
      <c r="P65" s="254">
        <f>+P64-P63</f>
        <v>0</v>
      </c>
      <c r="Q65" s="254">
        <f>+Q64-Q63</f>
        <v>0</v>
      </c>
      <c r="R65" s="254">
        <f>+R64-R63</f>
        <v>0</v>
      </c>
      <c r="S65" s="254">
        <f>+S64-S63</f>
        <v>0</v>
      </c>
      <c r="T65" s="254">
        <f>+T64-T63</f>
        <v>0</v>
      </c>
      <c r="U65" s="254">
        <f>+U64-U63</f>
        <v>0</v>
      </c>
      <c r="V65" s="32"/>
      <c r="W65" s="32"/>
      <c r="X65" s="32"/>
      <c r="Y65" s="32"/>
      <c r="Z65" s="32"/>
      <c r="AA65" s="32"/>
    </row>
    <row r="66" spans="1:21" s="32" customFormat="1" ht="15.75">
      <c r="A66" s="174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</row>
    <row r="67" spans="1:21" s="32" customFormat="1" ht="15.75">
      <c r="A67" s="242" t="s">
        <v>125</v>
      </c>
      <c r="B67" s="261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</row>
    <row r="68" spans="1:27" s="31" customFormat="1" ht="15.75">
      <c r="A68" s="249" t="s">
        <v>121</v>
      </c>
      <c r="B68" s="250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32"/>
      <c r="W68" s="32"/>
      <c r="X68" s="32"/>
      <c r="Y68" s="32"/>
      <c r="Z68" s="32"/>
      <c r="AA68" s="32"/>
    </row>
    <row r="69" spans="1:21" s="32" customFormat="1" ht="15.75">
      <c r="A69" s="251" t="s">
        <v>122</v>
      </c>
      <c r="B69" s="250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</row>
    <row r="70" spans="1:27" s="255" customFormat="1" ht="15.75">
      <c r="A70" s="252" t="s">
        <v>123</v>
      </c>
      <c r="B70" s="253"/>
      <c r="C70" s="254">
        <f>+C69-C68</f>
        <v>0</v>
      </c>
      <c r="D70" s="254">
        <f>+D69-D68</f>
        <v>0</v>
      </c>
      <c r="E70" s="254">
        <f>+E69-E68</f>
        <v>0</v>
      </c>
      <c r="F70" s="254">
        <f>+F69-F68</f>
        <v>0</v>
      </c>
      <c r="G70" s="254">
        <f>+G69-G68</f>
        <v>0</v>
      </c>
      <c r="H70" s="254">
        <f>+H69-H68</f>
        <v>0</v>
      </c>
      <c r="I70" s="254">
        <f>+I69-I68</f>
        <v>0</v>
      </c>
      <c r="J70" s="254">
        <f>+J69-J68</f>
        <v>0</v>
      </c>
      <c r="K70" s="254">
        <f>+K69-K68</f>
        <v>0</v>
      </c>
      <c r="L70" s="254">
        <f>+L69-L68</f>
        <v>0</v>
      </c>
      <c r="M70" s="254">
        <f>+M69-M68</f>
        <v>0</v>
      </c>
      <c r="N70" s="254">
        <f>+N69-N68</f>
        <v>0</v>
      </c>
      <c r="O70" s="254">
        <f>+O69-O68</f>
        <v>0</v>
      </c>
      <c r="P70" s="254">
        <f>+P69-P68</f>
        <v>0</v>
      </c>
      <c r="Q70" s="254">
        <f>+Q69-Q68</f>
        <v>0</v>
      </c>
      <c r="R70" s="254">
        <f>+R69-R68</f>
        <v>0</v>
      </c>
      <c r="S70" s="254">
        <f>+S69-S68</f>
        <v>0</v>
      </c>
      <c r="T70" s="254">
        <f>+T69-T68</f>
        <v>0</v>
      </c>
      <c r="U70" s="254">
        <f>+U69-U68</f>
        <v>0</v>
      </c>
      <c r="V70" s="32"/>
      <c r="W70" s="32"/>
      <c r="X70" s="32"/>
      <c r="Y70" s="32"/>
      <c r="Z70" s="32"/>
      <c r="AA70" s="32"/>
    </row>
    <row r="71" spans="1:21" s="32" customFormat="1" ht="15.75">
      <c r="A71" s="174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</row>
    <row r="72" spans="1:27" s="31" customFormat="1" ht="15.75">
      <c r="A72" s="242" t="s">
        <v>126</v>
      </c>
      <c r="B72" s="259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32"/>
      <c r="W72" s="32"/>
      <c r="X72" s="32"/>
      <c r="Y72" s="32"/>
      <c r="Z72" s="32"/>
      <c r="AA72" s="32"/>
    </row>
    <row r="73" spans="1:27" s="31" customFormat="1" ht="15.75">
      <c r="A73" s="249" t="s">
        <v>121</v>
      </c>
      <c r="B73" s="250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32"/>
      <c r="W73" s="32"/>
      <c r="X73" s="32"/>
      <c r="Y73" s="32"/>
      <c r="Z73" s="32"/>
      <c r="AA73" s="32"/>
    </row>
    <row r="74" spans="1:21" s="32" customFormat="1" ht="15.75">
      <c r="A74" s="251" t="s">
        <v>122</v>
      </c>
      <c r="B74" s="250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</row>
    <row r="75" spans="1:27" s="255" customFormat="1" ht="15.75">
      <c r="A75" s="252" t="s">
        <v>123</v>
      </c>
      <c r="B75" s="253"/>
      <c r="C75" s="254">
        <f>+C74-C73</f>
        <v>0</v>
      </c>
      <c r="D75" s="254">
        <f>+D74-D73</f>
        <v>0</v>
      </c>
      <c r="E75" s="254">
        <f>+E74-E73</f>
        <v>0</v>
      </c>
      <c r="F75" s="254">
        <f>+F74-F73</f>
        <v>0</v>
      </c>
      <c r="G75" s="254">
        <f>+G74-G73</f>
        <v>0</v>
      </c>
      <c r="H75" s="254">
        <f>+H74-H73</f>
        <v>0</v>
      </c>
      <c r="I75" s="254">
        <f>+I74-I73</f>
        <v>0</v>
      </c>
      <c r="J75" s="254">
        <f>+J74-J73</f>
        <v>0</v>
      </c>
      <c r="K75" s="254">
        <f>+K74-K73</f>
        <v>0</v>
      </c>
      <c r="L75" s="254">
        <f>+L74-L73</f>
        <v>0</v>
      </c>
      <c r="M75" s="254">
        <f>+M74-M73</f>
        <v>0</v>
      </c>
      <c r="N75" s="254">
        <f>+N74-N73</f>
        <v>0</v>
      </c>
      <c r="O75" s="254">
        <f>+O74-O73</f>
        <v>0</v>
      </c>
      <c r="P75" s="254">
        <f>+P74-P73</f>
        <v>0</v>
      </c>
      <c r="Q75" s="254">
        <f>+Q74-Q73</f>
        <v>0</v>
      </c>
      <c r="R75" s="254">
        <f>+R74-R73</f>
        <v>0</v>
      </c>
      <c r="S75" s="254">
        <f>+S74-S73</f>
        <v>0</v>
      </c>
      <c r="T75" s="254">
        <f>+T74-T73</f>
        <v>0</v>
      </c>
      <c r="U75" s="254">
        <f>+U74-U73</f>
        <v>0</v>
      </c>
      <c r="V75" s="32"/>
      <c r="W75" s="32"/>
      <c r="X75" s="32"/>
      <c r="Y75" s="32"/>
      <c r="Z75" s="32"/>
      <c r="AA75" s="32"/>
    </row>
    <row r="76" spans="1:27" s="98" customFormat="1" ht="15.75">
      <c r="A76" s="256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32"/>
      <c r="W76" s="32"/>
      <c r="X76" s="32"/>
      <c r="Y76" s="32"/>
      <c r="Z76" s="32"/>
      <c r="AA76" s="32"/>
    </row>
    <row r="77" spans="1:27" s="31" customFormat="1" ht="15.75">
      <c r="A77" s="242" t="s">
        <v>127</v>
      </c>
      <c r="B77" s="259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32"/>
      <c r="W77" s="32"/>
      <c r="X77" s="32"/>
      <c r="Y77" s="32"/>
      <c r="Z77" s="32"/>
      <c r="AA77" s="32"/>
    </row>
    <row r="78" spans="1:27" s="31" customFormat="1" ht="15.75">
      <c r="A78" s="249" t="s">
        <v>121</v>
      </c>
      <c r="B78" s="250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32"/>
      <c r="W78" s="32"/>
      <c r="X78" s="32"/>
      <c r="Y78" s="32"/>
      <c r="Z78" s="32"/>
      <c r="AA78" s="32"/>
    </row>
    <row r="79" spans="1:21" s="32" customFormat="1" ht="15.75">
      <c r="A79" s="251" t="s">
        <v>122</v>
      </c>
      <c r="B79" s="250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</row>
    <row r="80" spans="1:27" s="255" customFormat="1" ht="15.75">
      <c r="A80" s="252" t="s">
        <v>123</v>
      </c>
      <c r="B80" s="253"/>
      <c r="C80" s="254">
        <f>+C79-C78</f>
        <v>0</v>
      </c>
      <c r="D80" s="254">
        <f>+D79-D78</f>
        <v>0</v>
      </c>
      <c r="E80" s="254">
        <f>+E79-E78</f>
        <v>0</v>
      </c>
      <c r="F80" s="254">
        <f>+F79-F78</f>
        <v>0</v>
      </c>
      <c r="G80" s="254">
        <f>+G79-G78</f>
        <v>0</v>
      </c>
      <c r="H80" s="254">
        <f>+H79-H78</f>
        <v>0</v>
      </c>
      <c r="I80" s="254">
        <f>+I79-I78</f>
        <v>0</v>
      </c>
      <c r="J80" s="254">
        <f>+J79-J78</f>
        <v>0</v>
      </c>
      <c r="K80" s="254">
        <f>+K79-K78</f>
        <v>0</v>
      </c>
      <c r="L80" s="254">
        <f>+L79-L78</f>
        <v>0</v>
      </c>
      <c r="M80" s="254">
        <f>+M79-M78</f>
        <v>0</v>
      </c>
      <c r="N80" s="254">
        <f>+N79-N78</f>
        <v>0</v>
      </c>
      <c r="O80" s="254">
        <f>+O79-O78</f>
        <v>0</v>
      </c>
      <c r="P80" s="254">
        <f>+P79-P78</f>
        <v>0</v>
      </c>
      <c r="Q80" s="254">
        <f>+Q79-Q78</f>
        <v>0</v>
      </c>
      <c r="R80" s="254">
        <f>+R79-R78</f>
        <v>0</v>
      </c>
      <c r="S80" s="254">
        <f>+S79-S78</f>
        <v>0</v>
      </c>
      <c r="T80" s="254">
        <f>+T79-T78</f>
        <v>0</v>
      </c>
      <c r="U80" s="254">
        <f>+U79-U78</f>
        <v>0</v>
      </c>
      <c r="V80" s="32"/>
      <c r="W80" s="32"/>
      <c r="X80" s="32"/>
      <c r="Y80" s="32"/>
      <c r="Z80" s="32"/>
      <c r="AA80" s="32"/>
    </row>
    <row r="81" spans="1:21" s="32" customFormat="1" ht="15.75">
      <c r="A81" s="174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</row>
    <row r="82" spans="1:27" s="31" customFormat="1" ht="15.75">
      <c r="A82" s="242" t="s">
        <v>128</v>
      </c>
      <c r="B82" s="259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32"/>
      <c r="W82" s="32"/>
      <c r="X82" s="32"/>
      <c r="Y82" s="32"/>
      <c r="Z82" s="32"/>
      <c r="AA82" s="32"/>
    </row>
    <row r="83" spans="1:27" s="31" customFormat="1" ht="15.75">
      <c r="A83" s="249" t="s">
        <v>121</v>
      </c>
      <c r="B83" s="250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32"/>
      <c r="W83" s="32"/>
      <c r="X83" s="32"/>
      <c r="Y83" s="32"/>
      <c r="Z83" s="32"/>
      <c r="AA83" s="32"/>
    </row>
    <row r="84" spans="1:21" s="32" customFormat="1" ht="15.75">
      <c r="A84" s="251" t="s">
        <v>122</v>
      </c>
      <c r="B84" s="250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</row>
    <row r="85" spans="1:27" s="255" customFormat="1" ht="15.75">
      <c r="A85" s="252" t="s">
        <v>123</v>
      </c>
      <c r="B85" s="253"/>
      <c r="C85" s="254">
        <f>+C84-C83</f>
        <v>0</v>
      </c>
      <c r="D85" s="254">
        <f>+D84-D83</f>
        <v>0</v>
      </c>
      <c r="E85" s="254">
        <f>+E84-E83</f>
        <v>0</v>
      </c>
      <c r="F85" s="254">
        <f>+F84-F83</f>
        <v>0</v>
      </c>
      <c r="G85" s="254">
        <f>+G84-G83</f>
        <v>0</v>
      </c>
      <c r="H85" s="254">
        <f>+H84-H83</f>
        <v>0</v>
      </c>
      <c r="I85" s="254">
        <f>+I84-I83</f>
        <v>0</v>
      </c>
      <c r="J85" s="254">
        <f>+J84-J83</f>
        <v>0</v>
      </c>
      <c r="K85" s="254">
        <f>+K84-K83</f>
        <v>0</v>
      </c>
      <c r="L85" s="254">
        <f>+L84-L83</f>
        <v>0</v>
      </c>
      <c r="M85" s="254">
        <f>+M84-M83</f>
        <v>0</v>
      </c>
      <c r="N85" s="254">
        <f>+N84-N83</f>
        <v>0</v>
      </c>
      <c r="O85" s="254">
        <f>+O84-O83</f>
        <v>0</v>
      </c>
      <c r="P85" s="254">
        <f>+P84-P83</f>
        <v>0</v>
      </c>
      <c r="Q85" s="254">
        <f>+Q84-Q83</f>
        <v>0</v>
      </c>
      <c r="R85" s="254">
        <f>+R84-R83</f>
        <v>0</v>
      </c>
      <c r="S85" s="254">
        <f>+S84-S83</f>
        <v>0</v>
      </c>
      <c r="T85" s="254">
        <f>+T84-T83</f>
        <v>0</v>
      </c>
      <c r="U85" s="254">
        <f>+U84-U83</f>
        <v>0</v>
      </c>
      <c r="V85" s="32"/>
      <c r="W85" s="32"/>
      <c r="X85" s="32"/>
      <c r="Y85" s="32"/>
      <c r="Z85" s="32"/>
      <c r="AA85" s="32"/>
    </row>
    <row r="86" spans="1:21" s="32" customFormat="1" ht="15.75">
      <c r="A86" s="174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</row>
    <row r="87" spans="1:27" s="31" customFormat="1" ht="15.75">
      <c r="A87" s="242" t="s">
        <v>129</v>
      </c>
      <c r="B87" s="259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32"/>
      <c r="W87" s="32"/>
      <c r="X87" s="32"/>
      <c r="Y87" s="32"/>
      <c r="Z87" s="32"/>
      <c r="AA87" s="32"/>
    </row>
    <row r="88" spans="1:27" s="31" customFormat="1" ht="15.75">
      <c r="A88" s="249" t="s">
        <v>121</v>
      </c>
      <c r="B88" s="250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32"/>
      <c r="W88" s="32"/>
      <c r="X88" s="32"/>
      <c r="Y88" s="32"/>
      <c r="Z88" s="32"/>
      <c r="AA88" s="32"/>
    </row>
    <row r="89" spans="1:21" s="32" customFormat="1" ht="15.75">
      <c r="A89" s="251" t="s">
        <v>122</v>
      </c>
      <c r="B89" s="250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</row>
    <row r="90" spans="1:27" s="255" customFormat="1" ht="15.75">
      <c r="A90" s="252" t="s">
        <v>123</v>
      </c>
      <c r="B90" s="253"/>
      <c r="C90" s="254">
        <f>+C89-C88</f>
        <v>0</v>
      </c>
      <c r="D90" s="254">
        <f>+D89-D88</f>
        <v>0</v>
      </c>
      <c r="E90" s="254">
        <f>+E89-E88</f>
        <v>0</v>
      </c>
      <c r="F90" s="254">
        <f>+F89-F88</f>
        <v>0</v>
      </c>
      <c r="G90" s="254">
        <f>+G89-G88</f>
        <v>0</v>
      </c>
      <c r="H90" s="254">
        <f>+H89-H88</f>
        <v>0</v>
      </c>
      <c r="I90" s="254">
        <f>+I89-I88</f>
        <v>0</v>
      </c>
      <c r="J90" s="254">
        <f>+J89-J88</f>
        <v>0</v>
      </c>
      <c r="K90" s="254">
        <f>+K89-K88</f>
        <v>0</v>
      </c>
      <c r="L90" s="254">
        <f>+L89-L88</f>
        <v>0</v>
      </c>
      <c r="M90" s="254">
        <f>+M89-M88</f>
        <v>0</v>
      </c>
      <c r="N90" s="254">
        <f>+N89-N88</f>
        <v>0</v>
      </c>
      <c r="O90" s="254">
        <f>+O89-O88</f>
        <v>0</v>
      </c>
      <c r="P90" s="254">
        <f>+P89-P88</f>
        <v>0</v>
      </c>
      <c r="Q90" s="254">
        <f>+Q89-Q88</f>
        <v>0</v>
      </c>
      <c r="R90" s="254">
        <f>+R89-R88</f>
        <v>0</v>
      </c>
      <c r="S90" s="254">
        <f>+S89-S88</f>
        <v>0</v>
      </c>
      <c r="T90" s="254">
        <f>+T89-T88</f>
        <v>0</v>
      </c>
      <c r="U90" s="254">
        <f>+U89-U88</f>
        <v>0</v>
      </c>
      <c r="V90" s="32"/>
      <c r="W90" s="32"/>
      <c r="X90" s="32"/>
      <c r="Y90" s="32"/>
      <c r="Z90" s="32"/>
      <c r="AA90" s="32"/>
    </row>
    <row r="91" spans="1:21" s="32" customFormat="1" ht="15.75">
      <c r="A91" s="174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</row>
    <row r="92" spans="1:27" s="31" customFormat="1" ht="15.75">
      <c r="A92" s="242" t="s">
        <v>130</v>
      </c>
      <c r="B92" s="259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32"/>
      <c r="W92" s="32"/>
      <c r="X92" s="32"/>
      <c r="Y92" s="32"/>
      <c r="Z92" s="32"/>
      <c r="AA92" s="32"/>
    </row>
    <row r="93" spans="1:27" s="31" customFormat="1" ht="15.75">
      <c r="A93" s="249" t="s">
        <v>121</v>
      </c>
      <c r="B93" s="250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32"/>
      <c r="W93" s="32"/>
      <c r="X93" s="32"/>
      <c r="Y93" s="32"/>
      <c r="Z93" s="32"/>
      <c r="AA93" s="32"/>
    </row>
    <row r="94" spans="1:21" s="32" customFormat="1" ht="15.75">
      <c r="A94" s="251" t="s">
        <v>122</v>
      </c>
      <c r="B94" s="250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</row>
    <row r="95" spans="1:27" s="255" customFormat="1" ht="15.75">
      <c r="A95" s="252" t="s">
        <v>123</v>
      </c>
      <c r="B95" s="253"/>
      <c r="C95" s="254">
        <f>+C94-C93</f>
        <v>0</v>
      </c>
      <c r="D95" s="254">
        <f>+D94-D93</f>
        <v>0</v>
      </c>
      <c r="E95" s="254">
        <f>+E94-E93</f>
        <v>0</v>
      </c>
      <c r="F95" s="254">
        <f>+F94-F93</f>
        <v>0</v>
      </c>
      <c r="G95" s="254">
        <f>+G94-G93</f>
        <v>0</v>
      </c>
      <c r="H95" s="254">
        <f>+H94-H93</f>
        <v>0</v>
      </c>
      <c r="I95" s="254">
        <f>+I94-I93</f>
        <v>0</v>
      </c>
      <c r="J95" s="254">
        <f>+J94-J93</f>
        <v>0</v>
      </c>
      <c r="K95" s="254">
        <f>+K94-K93</f>
        <v>0</v>
      </c>
      <c r="L95" s="254">
        <f>+L94-L93</f>
        <v>0</v>
      </c>
      <c r="M95" s="254">
        <f>+M94-M93</f>
        <v>0</v>
      </c>
      <c r="N95" s="254">
        <f>+N94-N93</f>
        <v>0</v>
      </c>
      <c r="O95" s="254">
        <f>+O94-O93</f>
        <v>0</v>
      </c>
      <c r="P95" s="254">
        <f>+P94-P93</f>
        <v>0</v>
      </c>
      <c r="Q95" s="254">
        <f>+Q94-Q93</f>
        <v>0</v>
      </c>
      <c r="R95" s="254">
        <f>+R94-R93</f>
        <v>0</v>
      </c>
      <c r="S95" s="254">
        <f>+S94-S93</f>
        <v>0</v>
      </c>
      <c r="T95" s="254">
        <f>+T94-T93</f>
        <v>0</v>
      </c>
      <c r="U95" s="254">
        <f>+U94-U93</f>
        <v>0</v>
      </c>
      <c r="V95" s="32"/>
      <c r="W95" s="32"/>
      <c r="X95" s="32"/>
      <c r="Y95" s="32"/>
      <c r="Z95" s="32"/>
      <c r="AA95" s="32"/>
    </row>
    <row r="96" spans="1:21" s="32" customFormat="1" ht="15.75">
      <c r="A96" s="174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</row>
    <row r="97" spans="1:27" s="31" customFormat="1" ht="15.75">
      <c r="A97" s="242" t="s">
        <v>131</v>
      </c>
      <c r="B97" s="259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32"/>
      <c r="W97" s="32"/>
      <c r="X97" s="32"/>
      <c r="Y97" s="32"/>
      <c r="Z97" s="32"/>
      <c r="AA97" s="32"/>
    </row>
    <row r="98" spans="1:27" s="31" customFormat="1" ht="15.75">
      <c r="A98" s="249" t="s">
        <v>121</v>
      </c>
      <c r="B98" s="250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32"/>
      <c r="W98" s="32"/>
      <c r="X98" s="32"/>
      <c r="Y98" s="32"/>
      <c r="Z98" s="32"/>
      <c r="AA98" s="32"/>
    </row>
    <row r="99" spans="1:21" s="32" customFormat="1" ht="15.75">
      <c r="A99" s="251" t="s">
        <v>122</v>
      </c>
      <c r="B99" s="250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</row>
    <row r="100" spans="1:27" s="255" customFormat="1" ht="15.75">
      <c r="A100" s="252" t="s">
        <v>123</v>
      </c>
      <c r="B100" s="253"/>
      <c r="C100" s="254">
        <f>+C99-C98</f>
        <v>0</v>
      </c>
      <c r="D100" s="254">
        <f>+D99-D98</f>
        <v>0</v>
      </c>
      <c r="E100" s="254">
        <f>+E99-E98</f>
        <v>0</v>
      </c>
      <c r="F100" s="254">
        <f>+F99-F98</f>
        <v>0</v>
      </c>
      <c r="G100" s="254">
        <f>+G99-G98</f>
        <v>0</v>
      </c>
      <c r="H100" s="254">
        <f>+H99-H98</f>
        <v>0</v>
      </c>
      <c r="I100" s="254">
        <f>+I99-I98</f>
        <v>0</v>
      </c>
      <c r="J100" s="254">
        <f>+J99-J98</f>
        <v>0</v>
      </c>
      <c r="K100" s="254">
        <f>+K99-K98</f>
        <v>0</v>
      </c>
      <c r="L100" s="254">
        <f>+L99-L98</f>
        <v>0</v>
      </c>
      <c r="M100" s="254">
        <f>+M99-M98</f>
        <v>0</v>
      </c>
      <c r="N100" s="254">
        <f>+N99-N98</f>
        <v>0</v>
      </c>
      <c r="O100" s="254">
        <f>+O99-O98</f>
        <v>0</v>
      </c>
      <c r="P100" s="254">
        <f>+P99-P98</f>
        <v>0</v>
      </c>
      <c r="Q100" s="254">
        <f>+Q99-Q98</f>
        <v>0</v>
      </c>
      <c r="R100" s="254">
        <f>+R99-R98</f>
        <v>0</v>
      </c>
      <c r="S100" s="254">
        <f>+S99-S98</f>
        <v>0</v>
      </c>
      <c r="T100" s="254">
        <f>+T99-T98</f>
        <v>0</v>
      </c>
      <c r="U100" s="254">
        <f>+U99-U98</f>
        <v>0</v>
      </c>
      <c r="V100" s="32"/>
      <c r="W100" s="32"/>
      <c r="X100" s="32"/>
      <c r="Y100" s="32"/>
      <c r="Z100" s="32"/>
      <c r="AA100" s="32"/>
    </row>
    <row r="101" spans="1:21" s="32" customFormat="1" ht="12.75" customHeight="1">
      <c r="A101" s="174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</row>
    <row r="102" spans="1:27" s="31" customFormat="1" ht="15.75">
      <c r="A102" s="242" t="s">
        <v>132</v>
      </c>
      <c r="B102" s="259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32"/>
      <c r="W102" s="32"/>
      <c r="X102" s="32"/>
      <c r="Y102" s="32"/>
      <c r="Z102" s="32"/>
      <c r="AA102" s="32"/>
    </row>
    <row r="103" spans="1:27" s="31" customFormat="1" ht="15.75">
      <c r="A103" s="249" t="s">
        <v>121</v>
      </c>
      <c r="B103" s="250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32"/>
      <c r="W103" s="32"/>
      <c r="X103" s="32"/>
      <c r="Y103" s="32"/>
      <c r="Z103" s="32"/>
      <c r="AA103" s="32"/>
    </row>
    <row r="104" spans="1:21" s="32" customFormat="1" ht="15.75">
      <c r="A104" s="251" t="s">
        <v>122</v>
      </c>
      <c r="B104" s="250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</row>
    <row r="105" spans="1:27" s="255" customFormat="1" ht="15.75">
      <c r="A105" s="252" t="s">
        <v>123</v>
      </c>
      <c r="B105" s="253"/>
      <c r="C105" s="254">
        <f>+C104-C103</f>
        <v>0</v>
      </c>
      <c r="D105" s="254">
        <f>+D104-D103</f>
        <v>0</v>
      </c>
      <c r="E105" s="254">
        <f>+E104-E103</f>
        <v>0</v>
      </c>
      <c r="F105" s="254">
        <f>+F104-F103</f>
        <v>0</v>
      </c>
      <c r="G105" s="254">
        <f>+G104-G103</f>
        <v>0</v>
      </c>
      <c r="H105" s="254">
        <f>+H104-H103</f>
        <v>0</v>
      </c>
      <c r="I105" s="254">
        <f>+I104-I103</f>
        <v>0</v>
      </c>
      <c r="J105" s="254">
        <f>+J104-J103</f>
        <v>0</v>
      </c>
      <c r="K105" s="254">
        <f>+K104-K103</f>
        <v>0</v>
      </c>
      <c r="L105" s="254">
        <f>+L104-L103</f>
        <v>0</v>
      </c>
      <c r="M105" s="254">
        <f>+M104-M103</f>
        <v>0</v>
      </c>
      <c r="N105" s="254">
        <f>+N104-N103</f>
        <v>0</v>
      </c>
      <c r="O105" s="254">
        <f>+O104-O103</f>
        <v>0</v>
      </c>
      <c r="P105" s="254">
        <f>+P104-P103</f>
        <v>0</v>
      </c>
      <c r="Q105" s="254">
        <f>+Q104-Q103</f>
        <v>0</v>
      </c>
      <c r="R105" s="254">
        <f>+R104-R103</f>
        <v>0</v>
      </c>
      <c r="S105" s="254">
        <f>+S104-S103</f>
        <v>0</v>
      </c>
      <c r="T105" s="254">
        <f>+T104-T103</f>
        <v>0</v>
      </c>
      <c r="U105" s="254">
        <f>+U104-U103</f>
        <v>0</v>
      </c>
      <c r="V105" s="32"/>
      <c r="W105" s="32"/>
      <c r="X105" s="32"/>
      <c r="Y105" s="32"/>
      <c r="Z105" s="32"/>
      <c r="AA105" s="32"/>
    </row>
    <row r="106" spans="1:21" s="32" customFormat="1" ht="15.75">
      <c r="A106" s="174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</row>
    <row r="107" spans="1:27" s="31" customFormat="1" ht="15.75">
      <c r="A107" s="242" t="s">
        <v>133</v>
      </c>
      <c r="B107" s="259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32"/>
      <c r="W107" s="32"/>
      <c r="X107" s="32"/>
      <c r="Y107" s="32"/>
      <c r="Z107" s="32"/>
      <c r="AA107" s="32"/>
    </row>
    <row r="108" spans="1:27" s="31" customFormat="1" ht="15.75">
      <c r="A108" s="249" t="s">
        <v>121</v>
      </c>
      <c r="B108" s="250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32"/>
      <c r="W108" s="32"/>
      <c r="X108" s="32"/>
      <c r="Y108" s="32"/>
      <c r="Z108" s="32"/>
      <c r="AA108" s="32"/>
    </row>
    <row r="109" spans="1:21" s="32" customFormat="1" ht="15.75">
      <c r="A109" s="251" t="s">
        <v>122</v>
      </c>
      <c r="B109" s="250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</row>
    <row r="110" spans="1:27" s="255" customFormat="1" ht="15.75">
      <c r="A110" s="252" t="s">
        <v>123</v>
      </c>
      <c r="B110" s="253"/>
      <c r="C110" s="254">
        <f>+C109-C108</f>
        <v>0</v>
      </c>
      <c r="D110" s="254">
        <f>+D109-D108</f>
        <v>0</v>
      </c>
      <c r="E110" s="254">
        <f>+E109-E108</f>
        <v>0</v>
      </c>
      <c r="F110" s="254">
        <f>+F109-F108</f>
        <v>0</v>
      </c>
      <c r="G110" s="254">
        <f>+G109-G108</f>
        <v>0</v>
      </c>
      <c r="H110" s="254">
        <f>+H109-H108</f>
        <v>0</v>
      </c>
      <c r="I110" s="254">
        <f>+I109-I108</f>
        <v>0</v>
      </c>
      <c r="J110" s="254">
        <f>+J109-J108</f>
        <v>0</v>
      </c>
      <c r="K110" s="254">
        <f>+K109-K108</f>
        <v>0</v>
      </c>
      <c r="L110" s="254">
        <f>+L109-L108</f>
        <v>0</v>
      </c>
      <c r="M110" s="254">
        <f>+M109-M108</f>
        <v>0</v>
      </c>
      <c r="N110" s="254">
        <f>+N109-N108</f>
        <v>0</v>
      </c>
      <c r="O110" s="254">
        <f>+O109-O108</f>
        <v>0</v>
      </c>
      <c r="P110" s="254">
        <f>+P109-P108</f>
        <v>0</v>
      </c>
      <c r="Q110" s="254">
        <f>+Q109-Q108</f>
        <v>0</v>
      </c>
      <c r="R110" s="254">
        <f>+R109-R108</f>
        <v>0</v>
      </c>
      <c r="S110" s="254">
        <f>+S109-S108</f>
        <v>0</v>
      </c>
      <c r="T110" s="254">
        <f>+T109-T108</f>
        <v>0</v>
      </c>
      <c r="U110" s="254">
        <f>+U109-U108</f>
        <v>0</v>
      </c>
      <c r="V110" s="32"/>
      <c r="W110" s="32"/>
      <c r="X110" s="32"/>
      <c r="Y110" s="32"/>
      <c r="Z110" s="32"/>
      <c r="AA110" s="32"/>
    </row>
    <row r="111" spans="1:21" s="32" customFormat="1" ht="15.75">
      <c r="A111" s="174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</row>
    <row r="112" spans="1:21" s="32" customFormat="1" ht="15.75">
      <c r="A112" s="242" t="s">
        <v>134</v>
      </c>
      <c r="B112" s="261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</row>
    <row r="113" spans="1:27" s="31" customFormat="1" ht="15.75">
      <c r="A113" s="249" t="s">
        <v>121</v>
      </c>
      <c r="B113" s="250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32"/>
      <c r="W113" s="32"/>
      <c r="X113" s="32"/>
      <c r="Y113" s="32"/>
      <c r="Z113" s="32"/>
      <c r="AA113" s="32"/>
    </row>
    <row r="114" spans="1:21" s="32" customFormat="1" ht="15.75">
      <c r="A114" s="251" t="s">
        <v>122</v>
      </c>
      <c r="B114" s="250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</row>
    <row r="115" spans="1:27" s="98" customFormat="1" ht="15.75">
      <c r="A115" s="249" t="s">
        <v>123</v>
      </c>
      <c r="B115" s="257"/>
      <c r="C115" s="254">
        <f>+C114-C113</f>
        <v>0</v>
      </c>
      <c r="D115" s="254">
        <f>+D114-D113</f>
        <v>0</v>
      </c>
      <c r="E115" s="254">
        <f>+E114-E113</f>
        <v>0</v>
      </c>
      <c r="F115" s="254">
        <f>+F114-F113</f>
        <v>0</v>
      </c>
      <c r="G115" s="254">
        <f>+G114-G113</f>
        <v>0</v>
      </c>
      <c r="H115" s="254">
        <f>+H114-H113</f>
        <v>0</v>
      </c>
      <c r="I115" s="254">
        <f>+I114-I113</f>
        <v>0</v>
      </c>
      <c r="J115" s="254">
        <f>+J114-J113</f>
        <v>0</v>
      </c>
      <c r="K115" s="254">
        <f>+K114-K113</f>
        <v>0</v>
      </c>
      <c r="L115" s="254">
        <f>+L114-L113</f>
        <v>0</v>
      </c>
      <c r="M115" s="254">
        <f>+M114-M113</f>
        <v>0</v>
      </c>
      <c r="N115" s="254">
        <f>+N114-N113</f>
        <v>0</v>
      </c>
      <c r="O115" s="254">
        <f>+O114-O113</f>
        <v>0</v>
      </c>
      <c r="P115" s="254">
        <f>+P114-P113</f>
        <v>0</v>
      </c>
      <c r="Q115" s="254">
        <f>+Q114-Q113</f>
        <v>0</v>
      </c>
      <c r="R115" s="254">
        <f>+R114-R113</f>
        <v>0</v>
      </c>
      <c r="S115" s="254">
        <f>+S114-S113</f>
        <v>0</v>
      </c>
      <c r="T115" s="254">
        <f>+T114-T113</f>
        <v>0</v>
      </c>
      <c r="U115" s="254">
        <f>+U114-U113</f>
        <v>0</v>
      </c>
      <c r="V115" s="32"/>
      <c r="W115" s="32"/>
      <c r="X115" s="32"/>
      <c r="Y115" s="32"/>
      <c r="Z115" s="32"/>
      <c r="AA115" s="32"/>
    </row>
    <row r="116" spans="1:21" s="32" customFormat="1" ht="15.75">
      <c r="A116" s="174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</row>
    <row r="117" spans="1:27" s="31" customFormat="1" ht="15.75">
      <c r="A117" s="242" t="s">
        <v>135</v>
      </c>
      <c r="B117" s="259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32"/>
      <c r="W117" s="32"/>
      <c r="X117" s="32"/>
      <c r="Y117" s="32"/>
      <c r="Z117" s="32"/>
      <c r="AA117" s="32"/>
    </row>
    <row r="118" spans="1:27" s="31" customFormat="1" ht="15.75">
      <c r="A118" s="249" t="s">
        <v>121</v>
      </c>
      <c r="B118" s="250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32"/>
      <c r="W118" s="32"/>
      <c r="X118" s="32"/>
      <c r="Y118" s="32"/>
      <c r="Z118" s="32"/>
      <c r="AA118" s="32"/>
    </row>
    <row r="119" spans="1:21" s="32" customFormat="1" ht="15.75">
      <c r="A119" s="251" t="s">
        <v>122</v>
      </c>
      <c r="B119" s="250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</row>
    <row r="120" spans="1:27" s="255" customFormat="1" ht="15.75">
      <c r="A120" s="252" t="s">
        <v>123</v>
      </c>
      <c r="B120" s="253"/>
      <c r="C120" s="254">
        <f>+C119-C118</f>
        <v>0</v>
      </c>
      <c r="D120" s="254">
        <f>+D119-D118</f>
        <v>0</v>
      </c>
      <c r="E120" s="254">
        <f>+E119-E118</f>
        <v>0</v>
      </c>
      <c r="F120" s="254">
        <f>+F119-F118</f>
        <v>0</v>
      </c>
      <c r="G120" s="254">
        <f>+G119-G118</f>
        <v>0</v>
      </c>
      <c r="H120" s="254">
        <f>+H119-H118</f>
        <v>0</v>
      </c>
      <c r="I120" s="254">
        <f>+I119-I118</f>
        <v>0</v>
      </c>
      <c r="J120" s="254">
        <f>+J119-J118</f>
        <v>0</v>
      </c>
      <c r="K120" s="254">
        <f>+K119-K118</f>
        <v>0</v>
      </c>
      <c r="L120" s="254">
        <f>+L119-L118</f>
        <v>0</v>
      </c>
      <c r="M120" s="254">
        <f>+M119-M118</f>
        <v>0</v>
      </c>
      <c r="N120" s="254">
        <f>+N119-N118</f>
        <v>0</v>
      </c>
      <c r="O120" s="254">
        <f>+O119-O118</f>
        <v>0</v>
      </c>
      <c r="P120" s="254">
        <f>+P119-P118</f>
        <v>0</v>
      </c>
      <c r="Q120" s="254">
        <f>+Q119-Q118</f>
        <v>0</v>
      </c>
      <c r="R120" s="254">
        <f>+R119-R118</f>
        <v>0</v>
      </c>
      <c r="S120" s="254">
        <f>+S119-S118</f>
        <v>0</v>
      </c>
      <c r="T120" s="254">
        <f>+T119-T118</f>
        <v>0</v>
      </c>
      <c r="U120" s="254">
        <f>+U119-U118</f>
        <v>0</v>
      </c>
      <c r="V120" s="32"/>
      <c r="W120" s="32"/>
      <c r="X120" s="32"/>
      <c r="Y120" s="32"/>
      <c r="Z120" s="32"/>
      <c r="AA120" s="32"/>
    </row>
    <row r="121" spans="1:21" s="32" customFormat="1" ht="15.75">
      <c r="A121" s="174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</row>
    <row r="122" spans="1:27" s="31" customFormat="1" ht="15.75">
      <c r="A122" s="242" t="s">
        <v>136</v>
      </c>
      <c r="B122" s="259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32"/>
      <c r="W122" s="32"/>
      <c r="X122" s="32"/>
      <c r="Y122" s="32"/>
      <c r="Z122" s="32"/>
      <c r="AA122" s="32"/>
    </row>
    <row r="123" spans="1:27" s="31" customFormat="1" ht="15.75">
      <c r="A123" s="249" t="s">
        <v>121</v>
      </c>
      <c r="B123" s="250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32"/>
      <c r="W123" s="32"/>
      <c r="X123" s="32"/>
      <c r="Y123" s="32"/>
      <c r="Z123" s="32"/>
      <c r="AA123" s="32"/>
    </row>
    <row r="124" spans="1:21" s="32" customFormat="1" ht="15.75">
      <c r="A124" s="251" t="s">
        <v>122</v>
      </c>
      <c r="B124" s="250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</row>
    <row r="125" spans="1:27" s="255" customFormat="1" ht="15.75">
      <c r="A125" s="252" t="s">
        <v>123</v>
      </c>
      <c r="B125" s="253"/>
      <c r="C125" s="254">
        <f>+C124-C123</f>
        <v>0</v>
      </c>
      <c r="D125" s="254">
        <f>+D124-D123</f>
        <v>0</v>
      </c>
      <c r="E125" s="254">
        <f>+E124-E123</f>
        <v>0</v>
      </c>
      <c r="F125" s="254">
        <f>+F124-F123</f>
        <v>0</v>
      </c>
      <c r="G125" s="254">
        <f>+G124-G123</f>
        <v>0</v>
      </c>
      <c r="H125" s="254">
        <f>+H124-H123</f>
        <v>0</v>
      </c>
      <c r="I125" s="254">
        <f>+I124-I123</f>
        <v>0</v>
      </c>
      <c r="J125" s="254">
        <f>+J124-J123</f>
        <v>0</v>
      </c>
      <c r="K125" s="254">
        <f>+K124-K123</f>
        <v>0</v>
      </c>
      <c r="L125" s="254">
        <f>+L124-L123</f>
        <v>0</v>
      </c>
      <c r="M125" s="254">
        <f>+M124-M123</f>
        <v>0</v>
      </c>
      <c r="N125" s="254">
        <f>+N124-N123</f>
        <v>0</v>
      </c>
      <c r="O125" s="254">
        <f>+O124-O123</f>
        <v>0</v>
      </c>
      <c r="P125" s="254">
        <f>+P124-P123</f>
        <v>0</v>
      </c>
      <c r="Q125" s="254">
        <f>+Q124-Q123</f>
        <v>0</v>
      </c>
      <c r="R125" s="254">
        <f>+R124-R123</f>
        <v>0</v>
      </c>
      <c r="S125" s="254">
        <f>+S124-S123</f>
        <v>0</v>
      </c>
      <c r="T125" s="254">
        <f>+T124-T123</f>
        <v>0</v>
      </c>
      <c r="U125" s="254">
        <f>+U124-U123</f>
        <v>0</v>
      </c>
      <c r="V125" s="32"/>
      <c r="W125" s="32"/>
      <c r="X125" s="32"/>
      <c r="Y125" s="32"/>
      <c r="Z125" s="32"/>
      <c r="AA125" s="32"/>
    </row>
    <row r="126" spans="1:21" s="32" customFormat="1" ht="15.75">
      <c r="A126" s="174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</row>
    <row r="127" spans="1:27" s="31" customFormat="1" ht="15.75">
      <c r="A127" s="242" t="s">
        <v>137</v>
      </c>
      <c r="B127" s="259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32"/>
      <c r="W127" s="32"/>
      <c r="X127" s="32"/>
      <c r="Y127" s="32"/>
      <c r="Z127" s="32"/>
      <c r="AA127" s="32"/>
    </row>
    <row r="128" spans="1:27" s="31" customFormat="1" ht="15.75">
      <c r="A128" s="252" t="s">
        <v>138</v>
      </c>
      <c r="B128" s="263"/>
      <c r="C128" s="254">
        <f aca="true" t="shared" si="0" ref="C128:C129">+C118+C113+C108+C103+C98+C93+C88+C83+C78+C73+C68+C63+C58+C123</f>
        <v>0</v>
      </c>
      <c r="D128" s="254">
        <f aca="true" t="shared" si="1" ref="D128:D129">+D118+D113+D108+D103+D98+D93+D88+D83+D78+D73+D68+D63+D58+D123</f>
        <v>0</v>
      </c>
      <c r="E128" s="254">
        <f aca="true" t="shared" si="2" ref="E128:E129">+E118+E113+E108+E103+E98+E93+E88+E83+E78+E73+E68+E63+E58+E123</f>
        <v>0</v>
      </c>
      <c r="F128" s="254">
        <f aca="true" t="shared" si="3" ref="F128:F129">+F118+F113+F108+F103+F98+F93+F88+F83+F78+F73+F68+F63+F58+F123</f>
        <v>0</v>
      </c>
      <c r="G128" s="254">
        <f aca="true" t="shared" si="4" ref="G128:G129">+G118+G113+G108+G103+G98+G93+G88+G83+G78+G73+G68+G63+G58+G123</f>
        <v>0</v>
      </c>
      <c r="H128" s="254">
        <f aca="true" t="shared" si="5" ref="H128:H129">+H118+H113+H108+H103+H98+H93+H88+H83+H78+H73+H68+H63+H58+H123</f>
        <v>0</v>
      </c>
      <c r="I128" s="254">
        <f aca="true" t="shared" si="6" ref="I128:I129">+I118+I113+I108+I103+I98+I93+I88+I83+I78+I73+I68+I63+I58+I123</f>
        <v>0</v>
      </c>
      <c r="J128" s="254">
        <f aca="true" t="shared" si="7" ref="J128:J129">+J118+J113+J108+J103+J98+J93+J88+J83+J78+J73+J68+J63+J58+J123</f>
        <v>0</v>
      </c>
      <c r="K128" s="254">
        <f aca="true" t="shared" si="8" ref="K128:K129">+K118+K113+K108+K103+K98+K93+K88+K83+K78+K73+K68+K63+K58+K123</f>
        <v>0</v>
      </c>
      <c r="L128" s="254">
        <f aca="true" t="shared" si="9" ref="L128:L129">+L118+L113+L108+L103+L98+L93+L88+L83+L78+L73+L68+L63+L58+L123</f>
        <v>0</v>
      </c>
      <c r="M128" s="254">
        <f aca="true" t="shared" si="10" ref="M128:M129">+M118+M113+M108+M103+M98+M93+M88+M83+M78+M73+M68+M63+M58+M123</f>
        <v>0</v>
      </c>
      <c r="N128" s="254">
        <f aca="true" t="shared" si="11" ref="N128:N129">+N118+N113+N108+N103+N98+N93+N88+N83+N78+N73+N68+N63+N58+N123</f>
        <v>0</v>
      </c>
      <c r="O128" s="254">
        <f aca="true" t="shared" si="12" ref="O128:O129">+O118+O113+O108+O103+O98+O93+O88+O83+O78+O73+O68+O63+O58+O123</f>
        <v>0</v>
      </c>
      <c r="P128" s="254">
        <f aca="true" t="shared" si="13" ref="P128:P129">+P118+P113+P108+P103+P98+P93+P88+P83+P78+P73+P68+P63+P58+P123</f>
        <v>0</v>
      </c>
      <c r="Q128" s="254">
        <f aca="true" t="shared" si="14" ref="Q128:Q129">+Q118+Q113+Q108+Q103+Q98+Q93+Q88+Q83+Q78+Q73+Q68+Q63+Q58+Q123</f>
        <v>0</v>
      </c>
      <c r="R128" s="254">
        <f aca="true" t="shared" si="15" ref="R128:R129">+R118+R113+R108+R103+R98+R93+R88+R83+R78+R73+R68+R63+R58+R123</f>
        <v>0</v>
      </c>
      <c r="S128" s="254">
        <f aca="true" t="shared" si="16" ref="S128:S129">+S118+S113+S108+S103+S98+S93+S88+S83+S78+S73+S68+S63+S58+S123</f>
        <v>0</v>
      </c>
      <c r="T128" s="254">
        <f aca="true" t="shared" si="17" ref="T128:T129">+T118+T113+T108+T103+T98+T93+T88+T83+T78+T73+T68+T63+T58+T123</f>
        <v>0</v>
      </c>
      <c r="U128" s="254">
        <f aca="true" t="shared" si="18" ref="U128:U129">+U118+U113+U108+U103+U98+U93+U88+U83+U78+U73+U68+U63+U58+U123</f>
        <v>0</v>
      </c>
      <c r="V128" s="32"/>
      <c r="W128" s="32"/>
      <c r="X128" s="32"/>
      <c r="Y128" s="32"/>
      <c r="Z128" s="32"/>
      <c r="AA128" s="32"/>
    </row>
    <row r="129" spans="1:27" s="31" customFormat="1" ht="15.75">
      <c r="A129" s="264" t="s">
        <v>139</v>
      </c>
      <c r="B129" s="263"/>
      <c r="C129" s="254">
        <f t="shared" si="0"/>
        <v>0</v>
      </c>
      <c r="D129" s="254">
        <f t="shared" si="1"/>
        <v>0</v>
      </c>
      <c r="E129" s="254">
        <f t="shared" si="2"/>
        <v>0</v>
      </c>
      <c r="F129" s="254">
        <f t="shared" si="3"/>
        <v>0</v>
      </c>
      <c r="G129" s="254">
        <f t="shared" si="4"/>
        <v>0</v>
      </c>
      <c r="H129" s="254">
        <f t="shared" si="5"/>
        <v>0</v>
      </c>
      <c r="I129" s="254">
        <f t="shared" si="6"/>
        <v>0</v>
      </c>
      <c r="J129" s="254">
        <f t="shared" si="7"/>
        <v>0</v>
      </c>
      <c r="K129" s="254">
        <f t="shared" si="8"/>
        <v>0</v>
      </c>
      <c r="L129" s="254">
        <f t="shared" si="9"/>
        <v>0</v>
      </c>
      <c r="M129" s="254">
        <f t="shared" si="10"/>
        <v>0</v>
      </c>
      <c r="N129" s="254">
        <f t="shared" si="11"/>
        <v>0</v>
      </c>
      <c r="O129" s="254">
        <f t="shared" si="12"/>
        <v>0</v>
      </c>
      <c r="P129" s="254">
        <f t="shared" si="13"/>
        <v>0</v>
      </c>
      <c r="Q129" s="254">
        <f t="shared" si="14"/>
        <v>0</v>
      </c>
      <c r="R129" s="254">
        <f t="shared" si="15"/>
        <v>0</v>
      </c>
      <c r="S129" s="254">
        <f t="shared" si="16"/>
        <v>0</v>
      </c>
      <c r="T129" s="254">
        <f t="shared" si="17"/>
        <v>0</v>
      </c>
      <c r="U129" s="254">
        <f t="shared" si="18"/>
        <v>0</v>
      </c>
      <c r="V129" s="32"/>
      <c r="W129" s="32"/>
      <c r="X129" s="32"/>
      <c r="Y129" s="32"/>
      <c r="Z129" s="32"/>
      <c r="AA129" s="32"/>
    </row>
    <row r="130" spans="1:27" s="255" customFormat="1" ht="15.75">
      <c r="A130" s="252" t="s">
        <v>140</v>
      </c>
      <c r="B130" s="253"/>
      <c r="C130" s="254">
        <f>+C129-C128</f>
        <v>0</v>
      </c>
      <c r="D130" s="254">
        <f>+D129-D128</f>
        <v>0</v>
      </c>
      <c r="E130" s="254">
        <f>+E129-E128</f>
        <v>0</v>
      </c>
      <c r="F130" s="254">
        <f>+F129-F128</f>
        <v>0</v>
      </c>
      <c r="G130" s="254">
        <f>+G129-G128</f>
        <v>0</v>
      </c>
      <c r="H130" s="254">
        <f>+H129-H128</f>
        <v>0</v>
      </c>
      <c r="I130" s="254">
        <f>+I129-I128</f>
        <v>0</v>
      </c>
      <c r="J130" s="254">
        <f>+J129-J128</f>
        <v>0</v>
      </c>
      <c r="K130" s="254">
        <f>+K129-K128</f>
        <v>0</v>
      </c>
      <c r="L130" s="254">
        <f>+L129-L128</f>
        <v>0</v>
      </c>
      <c r="M130" s="254">
        <f>+M129-M128</f>
        <v>0</v>
      </c>
      <c r="N130" s="254">
        <f>+N129-N128</f>
        <v>0</v>
      </c>
      <c r="O130" s="254">
        <f>+O129-O128</f>
        <v>0</v>
      </c>
      <c r="P130" s="254">
        <f>+P129-P128</f>
        <v>0</v>
      </c>
      <c r="Q130" s="254">
        <f>+Q129-Q128</f>
        <v>0</v>
      </c>
      <c r="R130" s="254">
        <f>+R129-R128</f>
        <v>0</v>
      </c>
      <c r="S130" s="254">
        <f>+S129-S128</f>
        <v>0</v>
      </c>
      <c r="T130" s="254">
        <f>+T129-T128</f>
        <v>0</v>
      </c>
      <c r="U130" s="254">
        <f>+U129-U128</f>
        <v>0</v>
      </c>
      <c r="V130" s="32"/>
      <c r="W130" s="32"/>
      <c r="X130" s="32"/>
      <c r="Y130" s="32"/>
      <c r="Z130" s="32"/>
      <c r="AA130" s="32"/>
    </row>
    <row r="131" spans="1:18" s="32" customFormat="1" ht="15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</row>
    <row r="132" spans="1:18" s="32" customFormat="1" ht="15.75" customHeight="1">
      <c r="A132" s="235" t="s">
        <v>141</v>
      </c>
      <c r="B132" s="235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</row>
    <row r="133" spans="1:18" s="32" customFormat="1" ht="15.75">
      <c r="A133" s="236" t="s">
        <v>142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</row>
    <row r="134" spans="1:18" s="32" customFormat="1" ht="15.75">
      <c r="A134" s="237" t="s">
        <v>143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</row>
    <row r="135" spans="1:18" s="32" customFormat="1" ht="15.75">
      <c r="A135" s="237" t="s">
        <v>144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</row>
    <row r="136" spans="1:18" s="32" customFormat="1" ht="15.75">
      <c r="A136" s="237" t="s">
        <v>145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</row>
    <row r="137" spans="1:18" s="32" customFormat="1" ht="15.7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</row>
    <row r="138" spans="1:18" s="32" customFormat="1" ht="15.75">
      <c r="A138" s="265" t="s">
        <v>146</v>
      </c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</row>
  </sheetData>
  <sheetProtection password="979D" sheet="1"/>
  <mergeCells count="24">
    <mergeCell ref="D6:V6"/>
    <mergeCell ref="D16:E16"/>
    <mergeCell ref="D17:V17"/>
    <mergeCell ref="D37:E37"/>
    <mergeCell ref="D38:V38"/>
    <mergeCell ref="A47:B47"/>
    <mergeCell ref="A54:I54"/>
    <mergeCell ref="C56:D56"/>
    <mergeCell ref="B58:B59"/>
    <mergeCell ref="B63:B64"/>
    <mergeCell ref="B68:B69"/>
    <mergeCell ref="B73:B74"/>
    <mergeCell ref="B78:B79"/>
    <mergeCell ref="B83:B84"/>
    <mergeCell ref="B88:B89"/>
    <mergeCell ref="B93:B94"/>
    <mergeCell ref="B98:B99"/>
    <mergeCell ref="B103:B104"/>
    <mergeCell ref="B108:B109"/>
    <mergeCell ref="B113:B114"/>
    <mergeCell ref="B118:B119"/>
    <mergeCell ref="B123:B124"/>
    <mergeCell ref="B128:B129"/>
    <mergeCell ref="A132:B132"/>
  </mergeCells>
  <dataValidations count="7">
    <dataValidation type="decimal" allowBlank="1" showErrorMessage="1" sqref="C58:Y59 C63:Y64 C68:Y69 C73:Y74 C78:Y79 C83:Y84 C88:Y89 C93:Y94 C98:Y99 C103:Y104 C108:Y109 C113:Y114 C118:Y119 C123:Y124">
      <formula1>0</formula1>
      <formula2>10000000</formula2>
    </dataValidation>
    <dataValidation type="decimal" allowBlank="1" showErrorMessage="1" sqref="D8:S12 V8:Y12 D19:S34 V19:Y34 D40:S42 V40:Y42">
      <formula1>-10000000</formula1>
      <formula2>10000000</formula2>
    </dataValidation>
    <dataValidation type="whole" allowBlank="1" showErrorMessage="1" sqref="B8:B12 T8:T12 B19:B34 T19:T34">
      <formula1>1</formula1>
      <formula2>4</formula2>
    </dataValidation>
    <dataValidation type="decimal" allowBlank="1" showErrorMessage="1" sqref="B40:B42 T40:T42">
      <formula1>1</formula1>
      <formula2>4</formula2>
    </dataValidation>
    <dataValidation type="date" allowBlank="1" showErrorMessage="1" sqref="C8:C12 U8:U12 C19:C34 U19:U34 C40:C42 U40:U42">
      <formula1>40909</formula1>
      <formula2>44926</formula2>
    </dataValidation>
    <dataValidation type="whole" allowBlank="1" showErrorMessage="1" sqref="B58:B59 B63:B64 B68:B69 B73:B74 B78:B79 B83:B84 B88:B89 B93:B94 B98:B99 B103:B104 B108:B109 B113:B114 B118:B119 B123:B124">
      <formula1>1</formula1>
      <formula2>3</formula2>
    </dataValidation>
    <dataValidation type="decimal" allowBlank="1" showErrorMessage="1" sqref="D14:Y14">
      <formula1>-10000000</formula1>
      <formula2>100000000</formula2>
    </dataValidation>
  </dataValidations>
  <hyperlinks>
    <hyperlink ref="D1" location="índice!A1" display="Ir al índice"/>
  </hyperlinks>
  <printOptions/>
  <pageMargins left="0.7083333333333334" right="0.7083333333333334" top="0.39375" bottom="0.19652777777777777" header="0.5118110236220472" footer="0.5118110236220472"/>
  <pageSetup horizontalDpi="300" verticalDpi="300" orientation="landscape" paperSize="9" scale="3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I20" sqref="I20"/>
    </sheetView>
  </sheetViews>
  <sheetFormatPr defaultColWidth="9.140625" defaultRowHeight="15"/>
  <cols>
    <col min="1" max="1" width="11.57421875" style="32" customWidth="1"/>
    <col min="2" max="2" width="6.57421875" style="32" customWidth="1"/>
    <col min="3" max="3" width="3.421875" style="32" customWidth="1"/>
    <col min="4" max="4" width="11.57421875" style="32" customWidth="1"/>
    <col min="5" max="5" width="12.57421875" style="32" customWidth="1"/>
    <col min="6" max="6" width="12.00390625" style="32" customWidth="1"/>
    <col min="7" max="7" width="24.00390625" style="32" customWidth="1"/>
    <col min="8" max="10" width="11.57421875" style="32" customWidth="1"/>
    <col min="11" max="11" width="19.57421875" style="32" customWidth="1"/>
    <col min="12" max="16384" width="11.57421875" style="32" customWidth="1"/>
  </cols>
  <sheetData>
    <row r="1" spans="1:9" ht="18">
      <c r="A1" s="18" t="s">
        <v>9</v>
      </c>
      <c r="I1" s="21" t="s">
        <v>10</v>
      </c>
    </row>
    <row r="2" spans="1:9" ht="15.75">
      <c r="A2" s="266"/>
      <c r="I2" s="21"/>
    </row>
    <row r="3" spans="1:11" s="23" customFormat="1" ht="15" customHeight="1">
      <c r="A3" s="267" t="s">
        <v>147</v>
      </c>
      <c r="B3" s="267"/>
      <c r="C3" s="267"/>
      <c r="D3" s="267"/>
      <c r="E3" s="267"/>
      <c r="F3" s="267"/>
      <c r="G3" s="268" t="s">
        <v>2</v>
      </c>
      <c r="H3" s="268"/>
      <c r="I3" s="268"/>
      <c r="J3" s="268"/>
      <c r="K3" s="268"/>
    </row>
    <row r="4" spans="1:11" ht="15.75">
      <c r="A4" s="269"/>
      <c r="G4" s="270" t="s">
        <v>0</v>
      </c>
      <c r="H4" s="270"/>
      <c r="I4" s="270"/>
      <c r="J4" s="270"/>
      <c r="K4" s="270"/>
    </row>
    <row r="5" spans="1:11" ht="15.75">
      <c r="A5" s="271" t="s">
        <v>148</v>
      </c>
      <c r="B5" s="271"/>
      <c r="C5" s="271"/>
      <c r="G5" s="272" t="s">
        <v>149</v>
      </c>
      <c r="H5" s="273"/>
      <c r="I5" s="273"/>
      <c r="J5" s="273"/>
      <c r="K5" s="273"/>
    </row>
    <row r="6" spans="1:11" ht="15.75" hidden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ht="33.75" customHeight="1" hidden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</row>
    <row r="8" ht="15.75" hidden="1">
      <c r="A8" s="276"/>
    </row>
    <row r="9" ht="15.75">
      <c r="A9" s="276"/>
    </row>
    <row r="10" spans="1:9" ht="15.75">
      <c r="A10" s="276" t="s">
        <v>150</v>
      </c>
      <c r="H10" s="277">
        <v>43356</v>
      </c>
      <c r="I10" s="277"/>
    </row>
    <row r="11" spans="1:9" s="279" customFormat="1" ht="12.75" customHeight="1">
      <c r="A11" s="278"/>
      <c r="H11" s="280" t="s">
        <v>151</v>
      </c>
      <c r="I11" s="280"/>
    </row>
    <row r="12" spans="1:5" ht="15.75">
      <c r="A12" s="32" t="s">
        <v>152</v>
      </c>
      <c r="C12" s="281" t="s">
        <v>153</v>
      </c>
      <c r="D12" s="32" t="s">
        <v>154</v>
      </c>
      <c r="E12" s="32" t="s">
        <v>155</v>
      </c>
    </row>
    <row r="13" ht="6" customHeight="1">
      <c r="C13" s="282"/>
    </row>
    <row r="14" spans="1:4" ht="15.75">
      <c r="A14" s="283" t="s">
        <v>156</v>
      </c>
      <c r="B14" s="283"/>
      <c r="C14" s="281"/>
      <c r="D14" s="32" t="s">
        <v>157</v>
      </c>
    </row>
  </sheetData>
  <sheetProtection password="979D" sheet="1"/>
  <mergeCells count="8">
    <mergeCell ref="A3:F3"/>
    <mergeCell ref="G3:K3"/>
    <mergeCell ref="G4:K4"/>
    <mergeCell ref="A5:C5"/>
    <mergeCell ref="A7:K7"/>
    <mergeCell ref="H10:I10"/>
    <mergeCell ref="H11:I11"/>
    <mergeCell ref="A14:B14"/>
  </mergeCells>
  <hyperlinks>
    <hyperlink ref="I1" location="índice!A1" display="Ir al índice"/>
  </hyperlink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ajuste RDley4-2012</dc:title>
  <dc:subject/>
  <dc:creator>Losada Muñoz, Raquel</dc:creator>
  <cp:keywords/>
  <dc:description/>
  <cp:lastModifiedBy>Natalia</cp:lastModifiedBy>
  <cp:lastPrinted>2018-09-13T10:59:44Z</cp:lastPrinted>
  <dcterms:created xsi:type="dcterms:W3CDTF">2012-03-05T13:00:28Z</dcterms:created>
  <dcterms:modified xsi:type="dcterms:W3CDTF">2018-09-13T14:53:09Z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oRecurrido">
    <vt:lpwstr/>
  </property>
  <property fmtid="{D5CDD505-2E9C-101B-9397-08002B2CF9AE}" pid="3" name="AmbitoTerritorial">
    <vt:lpwstr/>
  </property>
  <property fmtid="{D5CDD505-2E9C-101B-9397-08002B2CF9AE}" pid="4" name="Autor">
    <vt:lpwstr/>
  </property>
  <property fmtid="{D5CDD505-2E9C-101B-9397-08002B2CF9AE}" pid="5" name="Caracter">
    <vt:lpwstr/>
  </property>
  <property fmtid="{D5CDD505-2E9C-101B-9397-08002B2CF9AE}" pid="6" name="Cargo del Responsable">
    <vt:lpwstr/>
  </property>
  <property fmtid="{D5CDD505-2E9C-101B-9397-08002B2CF9AE}" pid="7" name="CategoriasGeneral">
    <vt:lpwstr>178;#;#21;#</vt:lpwstr>
  </property>
  <property fmtid="{D5CDD505-2E9C-101B-9397-08002B2CF9AE}" pid="8" name="CategoriasNormas">
    <vt:lpwstr/>
  </property>
  <property fmtid="{D5CDD505-2E9C-101B-9397-08002B2CF9AE}" pid="9" name="CategoriasPorOrganigrama">
    <vt:lpwstr>111;#;#10;#</vt:lpwstr>
  </property>
  <property fmtid="{D5CDD505-2E9C-101B-9397-08002B2CF9AE}" pid="10" name="CategoriasPrensa">
    <vt:lpwstr/>
  </property>
  <property fmtid="{D5CDD505-2E9C-101B-9397-08002B2CF9AE}" pid="11" name="CentroDirectivo">
    <vt:lpwstr/>
  </property>
  <property fmtid="{D5CDD505-2E9C-101B-9397-08002B2CF9AE}" pid="12" name="Clave">
    <vt:lpwstr/>
  </property>
  <property fmtid="{D5CDD505-2E9C-101B-9397-08002B2CF9AE}" pid="13" name="ContentType">
    <vt:lpwstr>MEH General</vt:lpwstr>
  </property>
  <property fmtid="{D5CDD505-2E9C-101B-9397-08002B2CF9AE}" pid="14" name="ContentTypeId">
    <vt:lpwstr>0x0101003CD58CDD608044B4830326AB27386A3A00E889F726B51A1F4A943F4A632AE97992</vt:lpwstr>
  </property>
  <property fmtid="{D5CDD505-2E9C-101B-9397-08002B2CF9AE}" pid="15" name="CorreoElectronico">
    <vt:lpwstr/>
  </property>
  <property fmtid="{D5CDD505-2E9C-101B-9397-08002B2CF9AE}" pid="16" name="Descripcion">
    <vt:lpwstr/>
  </property>
  <property fmtid="{D5CDD505-2E9C-101B-9397-08002B2CF9AE}" pid="17" name="DescripcionDocumentoAdjunto">
    <vt:lpwstr/>
  </property>
  <property fmtid="{D5CDD505-2E9C-101B-9397-08002B2CF9AE}" pid="18" name="DescripcionNormasTramitacion">
    <vt:lpwstr/>
  </property>
  <property fmtid="{D5CDD505-2E9C-101B-9397-08002B2CF9AE}" pid="19" name="Descripción">
    <vt:lpwstr/>
  </property>
  <property fmtid="{D5CDD505-2E9C-101B-9397-08002B2CF9AE}" pid="20" name="DocumentoAdjunto">
    <vt:lpwstr/>
  </property>
  <property fmtid="{D5CDD505-2E9C-101B-9397-08002B2CF9AE}" pid="21" name="Fecha Caducidad">
    <vt:lpwstr/>
  </property>
  <property fmtid="{D5CDD505-2E9C-101B-9397-08002B2CF9AE}" pid="22" name="Fecha de Publicación">
    <vt:lpwstr/>
  </property>
  <property fmtid="{D5CDD505-2E9C-101B-9397-08002B2CF9AE}" pid="23" name="FechaAprobacion">
    <vt:lpwstr/>
  </property>
  <property fmtid="{D5CDD505-2E9C-101B-9397-08002B2CF9AE}" pid="24" name="FechaAprobacionJCCA">
    <vt:lpwstr/>
  </property>
  <property fmtid="{D5CDD505-2E9C-101B-9397-08002B2CF9AE}" pid="25" name="FechaBOE">
    <vt:lpwstr/>
  </property>
  <property fmtid="{D5CDD505-2E9C-101B-9397-08002B2CF9AE}" pid="26" name="FechaInfo">
    <vt:lpwstr>2012-06-06T00:00:00Z</vt:lpwstr>
  </property>
  <property fmtid="{D5CDD505-2E9C-101B-9397-08002B2CF9AE}" pid="27" name="FechaResolucion">
    <vt:lpwstr/>
  </property>
  <property fmtid="{D5CDD505-2E9C-101B-9397-08002B2CF9AE}" pid="28" name="Fecha_NotaPrensa">
    <vt:lpwstr/>
  </property>
  <property fmtid="{D5CDD505-2E9C-101B-9397-08002B2CF9AE}" pid="29" name="Idioma_Noticia_Prensa">
    <vt:lpwstr/>
  </property>
  <property fmtid="{D5CDD505-2E9C-101B-9397-08002B2CF9AE}" pid="30" name="Materias">
    <vt:lpwstr/>
  </property>
  <property fmtid="{D5CDD505-2E9C-101B-9397-08002B2CF9AE}" pid="31" name="MinhacAutor">
    <vt:lpwstr>SIlvia Conde</vt:lpwstr>
  </property>
  <property fmtid="{D5CDD505-2E9C-101B-9397-08002B2CF9AE}" pid="32" name="MinhacCaracter">
    <vt:lpwstr/>
  </property>
  <property fmtid="{D5CDD505-2E9C-101B-9397-08002B2CF9AE}" pid="33" name="MinhacCargo del Responsable">
    <vt:lpwstr>Jefe de Area</vt:lpwstr>
  </property>
  <property fmtid="{D5CDD505-2E9C-101B-9397-08002B2CF9AE}" pid="34" name="MinhacCategoriasGeneral">
    <vt:lpwstr>178;#</vt:lpwstr>
  </property>
  <property fmtid="{D5CDD505-2E9C-101B-9397-08002B2CF9AE}" pid="35" name="MinhacCategoriasNormas">
    <vt:lpwstr/>
  </property>
  <property fmtid="{D5CDD505-2E9C-101B-9397-08002B2CF9AE}" pid="36" name="MinhacCategoriasPorOrganigrama">
    <vt:lpwstr>128;#</vt:lpwstr>
  </property>
  <property fmtid="{D5CDD505-2E9C-101B-9397-08002B2CF9AE}" pid="37" name="MinhacCategoriasPrensa">
    <vt:lpwstr/>
  </property>
  <property fmtid="{D5CDD505-2E9C-101B-9397-08002B2CF9AE}" pid="38" name="MinhacCentroDirectivo">
    <vt:lpwstr>18;#</vt:lpwstr>
  </property>
  <property fmtid="{D5CDD505-2E9C-101B-9397-08002B2CF9AE}" pid="39" name="MinhacClave">
    <vt:lpwstr/>
  </property>
  <property fmtid="{D5CDD505-2E9C-101B-9397-08002B2CF9AE}" pid="40" name="MinhacDescripcionDocumentoAdjunto">
    <vt:lpwstr/>
  </property>
  <property fmtid="{D5CDD505-2E9C-101B-9397-08002B2CF9AE}" pid="41" name="MinhacDescripción">
    <vt:lpwstr/>
  </property>
  <property fmtid="{D5CDD505-2E9C-101B-9397-08002B2CF9AE}" pid="42" name="MinhacDocumentoAdjunto">
    <vt:lpwstr/>
  </property>
  <property fmtid="{D5CDD505-2E9C-101B-9397-08002B2CF9AE}" pid="43" name="MinhacFecha Caducidad">
    <vt:lpwstr/>
  </property>
  <property fmtid="{D5CDD505-2E9C-101B-9397-08002B2CF9AE}" pid="44" name="MinhacFechaAprobacion">
    <vt:lpwstr/>
  </property>
  <property fmtid="{D5CDD505-2E9C-101B-9397-08002B2CF9AE}" pid="45" name="MinhacFechaBOE">
    <vt:lpwstr/>
  </property>
  <property fmtid="{D5CDD505-2E9C-101B-9397-08002B2CF9AE}" pid="46" name="MinhacFechaInfo">
    <vt:lpwstr>2018-07-30T00:00:00Z</vt:lpwstr>
  </property>
  <property fmtid="{D5CDD505-2E9C-101B-9397-08002B2CF9AE}" pid="47" name="MinhacFecha_NotaPrensa">
    <vt:lpwstr/>
  </property>
  <property fmtid="{D5CDD505-2E9C-101B-9397-08002B2CF9AE}" pid="48" name="MinhacIdioma_Noticia_Prensa">
    <vt:lpwstr/>
  </property>
  <property fmtid="{D5CDD505-2E9C-101B-9397-08002B2CF9AE}" pid="49" name="MinhacNumNorma">
    <vt:lpwstr/>
  </property>
  <property fmtid="{D5CDD505-2E9C-101B-9397-08002B2CF9AE}" pid="50" name="MinhacPais">
    <vt:lpwstr/>
  </property>
  <property fmtid="{D5CDD505-2E9C-101B-9397-08002B2CF9AE}" pid="51" name="MinhacPalabras clave">
    <vt:lpwstr/>
  </property>
  <property fmtid="{D5CDD505-2E9C-101B-9397-08002B2CF9AE}" pid="52" name="MinhacPrioridad">
    <vt:lpwstr/>
  </property>
  <property fmtid="{D5CDD505-2E9C-101B-9397-08002B2CF9AE}" pid="53" name="MinhacUnidad Responsable">
    <vt:lpwstr>SGCIEF</vt:lpwstr>
  </property>
  <property fmtid="{D5CDD505-2E9C-101B-9397-08002B2CF9AE}" pid="54" name="NumNorma">
    <vt:lpwstr/>
  </property>
  <property fmtid="{D5CDD505-2E9C-101B-9397-08002B2CF9AE}" pid="55" name="NumeroExpedienteRecurso">
    <vt:lpwstr/>
  </property>
  <property fmtid="{D5CDD505-2E9C-101B-9397-08002B2CF9AE}" pid="56" name="NumeroInforme">
    <vt:lpwstr/>
  </property>
  <property fmtid="{D5CDD505-2E9C-101B-9397-08002B2CF9AE}" pid="57" name="NumeroResolucion">
    <vt:lpwstr/>
  </property>
  <property fmtid="{D5CDD505-2E9C-101B-9397-08002B2CF9AE}" pid="58" name="Order">
    <vt:lpwstr>10133000.0000000</vt:lpwstr>
  </property>
  <property fmtid="{D5CDD505-2E9C-101B-9397-08002B2CF9AE}" pid="59" name="Organismo">
    <vt:lpwstr/>
  </property>
  <property fmtid="{D5CDD505-2E9C-101B-9397-08002B2CF9AE}" pid="60" name="Pais">
    <vt:lpwstr/>
  </property>
  <property fmtid="{D5CDD505-2E9C-101B-9397-08002B2CF9AE}" pid="61" name="Palabras clave">
    <vt:lpwstr/>
  </property>
  <property fmtid="{D5CDD505-2E9C-101B-9397-08002B2CF9AE}" pid="62" name="PlazoPresentacionObservaciones">
    <vt:lpwstr/>
  </property>
  <property fmtid="{D5CDD505-2E9C-101B-9397-08002B2CF9AE}" pid="63" name="Prioridad">
    <vt:lpwstr/>
  </property>
  <property fmtid="{D5CDD505-2E9C-101B-9397-08002B2CF9AE}" pid="64" name="PublishingExpirationDate">
    <vt:lpwstr/>
  </property>
  <property fmtid="{D5CDD505-2E9C-101B-9397-08002B2CF9AE}" pid="65" name="PublishingStartDate">
    <vt:lpwstr/>
  </property>
  <property fmtid="{D5CDD505-2E9C-101B-9397-08002B2CF9AE}" pid="66" name="Solicitante">
    <vt:lpwstr/>
  </property>
  <property fmtid="{D5CDD505-2E9C-101B-9397-08002B2CF9AE}" pid="67" name="TemplateUrl">
    <vt:lpwstr/>
  </property>
  <property fmtid="{D5CDD505-2E9C-101B-9397-08002B2CF9AE}" pid="68" name="Tipo Trámite">
    <vt:lpwstr/>
  </property>
  <property fmtid="{D5CDD505-2E9C-101B-9397-08002B2CF9AE}" pid="69" name="TipoContratoTACRC">
    <vt:lpwstr/>
  </property>
  <property fmtid="{D5CDD505-2E9C-101B-9397-08002B2CF9AE}" pid="70" name="TipoProcedimiento">
    <vt:lpwstr/>
  </property>
  <property fmtid="{D5CDD505-2E9C-101B-9397-08002B2CF9AE}" pid="71" name="TipoResolucion">
    <vt:lpwstr/>
  </property>
  <property fmtid="{D5CDD505-2E9C-101B-9397-08002B2CF9AE}" pid="72" name="Unidad Responsable">
    <vt:lpwstr/>
  </property>
  <property fmtid="{D5CDD505-2E9C-101B-9397-08002B2CF9AE}" pid="73" name="_SourceUrl">
    <vt:lpwstr/>
  </property>
  <property fmtid="{D5CDD505-2E9C-101B-9397-08002B2CF9AE}" pid="74" name="display_urn:schemas-microsoft-com:office:office#Author">
    <vt:lpwstr>Cuenta del sistema</vt:lpwstr>
  </property>
  <property fmtid="{D5CDD505-2E9C-101B-9397-08002B2CF9AE}" pid="75" name="display_urn:schemas-microsoft-com:office:office#Editor">
    <vt:lpwstr>Cuenta del sistema</vt:lpwstr>
  </property>
  <property fmtid="{D5CDD505-2E9C-101B-9397-08002B2CF9AE}" pid="76" name="xd_ProgID">
    <vt:lpwstr/>
  </property>
  <property fmtid="{D5CDD505-2E9C-101B-9397-08002B2CF9AE}" pid="77" name="xd_Signature">
    <vt:lpwstr/>
  </property>
</Properties>
</file>